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19440" windowHeight="12465"/>
  </bookViews>
  <sheets>
    <sheet name="precios" sheetId="6" r:id="rId1"/>
  </sheets>
  <calcPr calcId="145621"/>
</workbook>
</file>

<file path=xl/calcChain.xml><?xml version="1.0" encoding="utf-8"?>
<calcChain xmlns="http://schemas.openxmlformats.org/spreadsheetml/2006/main">
  <c r="AM36" i="6" l="1"/>
  <c r="AM37" i="6"/>
  <c r="AM39" i="6"/>
  <c r="AM40" i="6"/>
  <c r="AM35" i="6"/>
  <c r="AM29" i="6"/>
  <c r="AM19" i="6"/>
  <c r="AM20" i="6"/>
  <c r="AM21" i="6"/>
  <c r="AM22" i="6"/>
  <c r="AM23" i="6"/>
  <c r="AM24" i="6"/>
  <c r="AM25" i="6"/>
  <c r="AM26" i="6"/>
  <c r="AM27" i="6"/>
  <c r="AM28" i="6"/>
  <c r="AM31" i="6"/>
  <c r="AM32" i="6"/>
  <c r="AM33" i="6"/>
  <c r="AM18" i="6"/>
  <c r="AM7" i="6"/>
  <c r="AM8" i="6"/>
  <c r="AM9" i="6"/>
  <c r="AM10" i="6"/>
  <c r="AM11" i="6"/>
  <c r="AM12" i="6"/>
  <c r="AM13" i="6"/>
  <c r="AM14" i="6"/>
  <c r="AM15" i="6"/>
  <c r="AM16" i="6"/>
  <c r="AM6" i="6"/>
  <c r="AJ36" i="6"/>
  <c r="AJ37" i="6"/>
  <c r="AJ39" i="6"/>
  <c r="AJ40" i="6"/>
  <c r="AJ35" i="6"/>
  <c r="AJ19" i="6"/>
  <c r="AJ20" i="6"/>
  <c r="AJ21" i="6"/>
  <c r="AJ22" i="6"/>
  <c r="AJ23" i="6"/>
  <c r="AJ24" i="6"/>
  <c r="AJ25" i="6"/>
  <c r="AJ26" i="6"/>
  <c r="AJ27" i="6"/>
  <c r="AJ28" i="6"/>
  <c r="AJ29" i="6"/>
  <c r="AJ31" i="6"/>
  <c r="AJ32" i="6"/>
  <c r="AJ33" i="6"/>
  <c r="AJ18" i="6"/>
  <c r="AJ7" i="6"/>
  <c r="AJ8" i="6"/>
  <c r="AJ9" i="6"/>
  <c r="AJ10" i="6"/>
  <c r="AJ11" i="6"/>
  <c r="AJ12" i="6"/>
  <c r="AJ13" i="6"/>
  <c r="AJ14" i="6"/>
  <c r="AJ15" i="6"/>
  <c r="AJ16" i="6"/>
  <c r="AJ6" i="6"/>
  <c r="AG36" i="6"/>
  <c r="AG37" i="6"/>
  <c r="AG39" i="6"/>
  <c r="AG40" i="6"/>
  <c r="AG35" i="6"/>
  <c r="AG19" i="6"/>
  <c r="AG20" i="6"/>
  <c r="AG21" i="6"/>
  <c r="AG22" i="6"/>
  <c r="AG23" i="6"/>
  <c r="AG24" i="6"/>
  <c r="AG25" i="6"/>
  <c r="AG26" i="6"/>
  <c r="AG27" i="6"/>
  <c r="AG28" i="6"/>
  <c r="AG29" i="6"/>
  <c r="AG30" i="6"/>
  <c r="AG31" i="6"/>
  <c r="AG32" i="6"/>
  <c r="AG33" i="6"/>
  <c r="AG18" i="6"/>
  <c r="AG7" i="6"/>
  <c r="AG8" i="6"/>
  <c r="AG9" i="6"/>
  <c r="AG10" i="6"/>
  <c r="AG11" i="6"/>
  <c r="AG12" i="6"/>
  <c r="AG13" i="6"/>
  <c r="AG14" i="6"/>
  <c r="AG15" i="6"/>
  <c r="AG16" i="6"/>
  <c r="AG6" i="6"/>
  <c r="AD36" i="6"/>
  <c r="AD37" i="6"/>
  <c r="AD38" i="6"/>
  <c r="AD39" i="6"/>
  <c r="AD40" i="6"/>
  <c r="AD35" i="6"/>
  <c r="AD19" i="6"/>
  <c r="AD20" i="6"/>
  <c r="AD21" i="6"/>
  <c r="AD22" i="6"/>
  <c r="AD23" i="6"/>
  <c r="AD24" i="6"/>
  <c r="AD25" i="6"/>
  <c r="AD26" i="6"/>
  <c r="AD27" i="6"/>
  <c r="AD28" i="6"/>
  <c r="AD30" i="6"/>
  <c r="AD31" i="6"/>
  <c r="AD32" i="6"/>
  <c r="AD33" i="6"/>
  <c r="AD18" i="6"/>
  <c r="AD7" i="6"/>
  <c r="AD8" i="6"/>
  <c r="AD9" i="6"/>
  <c r="AD10" i="6"/>
  <c r="AD11" i="6"/>
  <c r="AD12" i="6"/>
  <c r="AD13" i="6"/>
  <c r="AD14" i="6"/>
  <c r="AD15" i="6"/>
  <c r="AD16" i="6"/>
  <c r="AD6" i="6"/>
  <c r="AA36" i="6"/>
  <c r="AA37" i="6"/>
  <c r="AA38" i="6"/>
  <c r="AA39" i="6"/>
  <c r="AA40" i="6"/>
  <c r="AA35" i="6"/>
  <c r="AA19" i="6"/>
  <c r="AA20" i="6"/>
  <c r="AA21" i="6"/>
  <c r="AA22" i="6"/>
  <c r="AA23" i="6"/>
  <c r="AA24" i="6"/>
  <c r="AA25" i="6"/>
  <c r="AA26" i="6"/>
  <c r="AA27" i="6"/>
  <c r="AA28" i="6"/>
  <c r="AA30" i="6"/>
  <c r="AA31" i="6"/>
  <c r="AA32" i="6"/>
  <c r="AA33" i="6"/>
  <c r="AA18" i="6"/>
  <c r="AA7" i="6"/>
  <c r="AA8" i="6"/>
  <c r="AA9" i="6"/>
  <c r="AA10" i="6"/>
  <c r="AA11" i="6"/>
  <c r="AA12" i="6"/>
  <c r="AA13" i="6"/>
  <c r="AA14" i="6"/>
  <c r="AA15" i="6"/>
  <c r="AA16" i="6"/>
  <c r="AA6" i="6"/>
  <c r="X36" i="6"/>
  <c r="X37" i="6"/>
  <c r="X38" i="6"/>
  <c r="X39" i="6"/>
  <c r="X40" i="6"/>
  <c r="X35" i="6"/>
  <c r="X19" i="6"/>
  <c r="X20" i="6"/>
  <c r="X21" i="6"/>
  <c r="X22" i="6"/>
  <c r="X23" i="6"/>
  <c r="X24" i="6"/>
  <c r="X25" i="6"/>
  <c r="X26" i="6"/>
  <c r="X27" i="6"/>
  <c r="X28" i="6"/>
  <c r="X29" i="6"/>
  <c r="X31" i="6"/>
  <c r="X32" i="6"/>
  <c r="X33" i="6"/>
  <c r="X18" i="6"/>
  <c r="X7" i="6"/>
  <c r="X8" i="6"/>
  <c r="X9" i="6"/>
  <c r="X10" i="6"/>
  <c r="X11" i="6"/>
  <c r="X12" i="6"/>
  <c r="X13" i="6"/>
  <c r="X14" i="6"/>
  <c r="X15" i="6"/>
  <c r="X16" i="6"/>
  <c r="X6" i="6"/>
  <c r="U36" i="6"/>
  <c r="U37" i="6"/>
  <c r="U38" i="6"/>
  <c r="U39" i="6"/>
  <c r="U40" i="6"/>
  <c r="U35" i="6"/>
  <c r="U19" i="6"/>
  <c r="U20" i="6"/>
  <c r="U21" i="6"/>
  <c r="U22" i="6"/>
  <c r="U23" i="6"/>
  <c r="U24" i="6"/>
  <c r="U25" i="6"/>
  <c r="U26" i="6"/>
  <c r="U27" i="6"/>
  <c r="U28" i="6"/>
  <c r="U29" i="6"/>
  <c r="U31" i="6"/>
  <c r="U32" i="6"/>
  <c r="U33" i="6"/>
  <c r="U18" i="6"/>
  <c r="U7" i="6"/>
  <c r="U8" i="6"/>
  <c r="U10" i="6"/>
  <c r="U11" i="6"/>
  <c r="U12" i="6"/>
  <c r="U13" i="6"/>
  <c r="U14" i="6"/>
  <c r="U15" i="6"/>
  <c r="U16" i="6"/>
  <c r="U6" i="6"/>
  <c r="R36" i="6"/>
  <c r="R37" i="6"/>
  <c r="R38" i="6"/>
  <c r="R39" i="6"/>
  <c r="R40" i="6"/>
  <c r="R35" i="6"/>
  <c r="R19" i="6"/>
  <c r="R20" i="6"/>
  <c r="R21" i="6"/>
  <c r="R22" i="6"/>
  <c r="R24" i="6"/>
  <c r="R26" i="6"/>
  <c r="R27" i="6"/>
  <c r="R28" i="6"/>
  <c r="R31" i="6"/>
  <c r="R32" i="6"/>
  <c r="R33" i="6"/>
  <c r="R18" i="6"/>
  <c r="R8" i="6"/>
  <c r="R7" i="6"/>
  <c r="R10" i="6"/>
  <c r="R11" i="6"/>
  <c r="R12" i="6"/>
  <c r="R13" i="6"/>
  <c r="R14" i="6"/>
  <c r="R15" i="6"/>
  <c r="R16" i="6"/>
  <c r="R6" i="6"/>
  <c r="O36" i="6"/>
  <c r="O37" i="6"/>
  <c r="O38" i="6"/>
  <c r="O39" i="6"/>
  <c r="O40" i="6"/>
  <c r="O35" i="6"/>
  <c r="O24" i="6"/>
  <c r="O26" i="6"/>
  <c r="O27" i="6"/>
  <c r="O28" i="6"/>
  <c r="O31" i="6"/>
  <c r="O32" i="6"/>
  <c r="O33" i="6"/>
  <c r="O19" i="6"/>
  <c r="O20" i="6"/>
  <c r="O21" i="6"/>
  <c r="O22" i="6"/>
  <c r="O18" i="6"/>
  <c r="O7" i="6"/>
  <c r="O8" i="6"/>
  <c r="O9" i="6"/>
  <c r="O10" i="6"/>
  <c r="O11" i="6"/>
  <c r="O12" i="6"/>
  <c r="O13" i="6"/>
  <c r="O14" i="6"/>
  <c r="O15" i="6"/>
  <c r="O16" i="6"/>
  <c r="O6" i="6"/>
  <c r="L40" i="6"/>
  <c r="L36" i="6"/>
  <c r="L37" i="6"/>
  <c r="L38" i="6"/>
  <c r="L39" i="6"/>
  <c r="L35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18" i="6"/>
  <c r="L7" i="6"/>
  <c r="L8" i="6"/>
  <c r="L9" i="6"/>
  <c r="L10" i="6"/>
  <c r="L11" i="6"/>
  <c r="L12" i="6"/>
  <c r="L13" i="6"/>
  <c r="L14" i="6"/>
  <c r="L15" i="6"/>
  <c r="L16" i="6"/>
  <c r="L6" i="6"/>
  <c r="I36" i="6"/>
  <c r="I37" i="6"/>
  <c r="I38" i="6"/>
  <c r="I39" i="6"/>
  <c r="I40" i="6"/>
  <c r="I35" i="6"/>
  <c r="I33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18" i="6"/>
  <c r="I7" i="6"/>
  <c r="I8" i="6"/>
  <c r="I9" i="6"/>
  <c r="I10" i="6"/>
  <c r="I11" i="6"/>
  <c r="I12" i="6"/>
  <c r="I13" i="6"/>
  <c r="I14" i="6"/>
  <c r="I15" i="6"/>
  <c r="I16" i="6"/>
  <c r="I6" i="6"/>
  <c r="F36" i="6"/>
  <c r="F37" i="6"/>
  <c r="F38" i="6"/>
  <c r="F39" i="6"/>
  <c r="F40" i="6"/>
  <c r="F35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18" i="6"/>
  <c r="F7" i="6"/>
  <c r="F8" i="6"/>
  <c r="F9" i="6"/>
  <c r="F10" i="6"/>
  <c r="F11" i="6"/>
  <c r="F12" i="6"/>
  <c r="F13" i="6"/>
  <c r="F14" i="6"/>
  <c r="F15" i="6"/>
  <c r="F16" i="6"/>
  <c r="F6" i="6"/>
  <c r="AL36" i="6" l="1"/>
  <c r="AL37" i="6"/>
  <c r="AL39" i="6"/>
  <c r="AL40" i="6"/>
  <c r="AL35" i="6"/>
  <c r="AL19" i="6"/>
  <c r="AL20" i="6"/>
  <c r="AL21" i="6"/>
  <c r="AL22" i="6"/>
  <c r="AL23" i="6"/>
  <c r="AL24" i="6"/>
  <c r="AL25" i="6"/>
  <c r="AL26" i="6"/>
  <c r="AL27" i="6"/>
  <c r="AL28" i="6"/>
  <c r="AL29" i="6"/>
  <c r="AL31" i="6"/>
  <c r="AL32" i="6"/>
  <c r="AL33" i="6"/>
  <c r="AL18" i="6"/>
  <c r="AL7" i="6"/>
  <c r="AL8" i="6"/>
  <c r="AL9" i="6"/>
  <c r="AL10" i="6"/>
  <c r="AL11" i="6"/>
  <c r="AL12" i="6"/>
  <c r="AL13" i="6"/>
  <c r="AL14" i="6"/>
  <c r="AL15" i="6"/>
  <c r="AL16" i="6"/>
  <c r="AL6" i="6"/>
  <c r="AI36" i="6"/>
  <c r="AI37" i="6"/>
  <c r="AI39" i="6"/>
  <c r="AI40" i="6"/>
  <c r="AI35" i="6"/>
  <c r="AI19" i="6"/>
  <c r="AI20" i="6"/>
  <c r="AI21" i="6"/>
  <c r="AI22" i="6"/>
  <c r="AI23" i="6"/>
  <c r="AI24" i="6"/>
  <c r="AI25" i="6"/>
  <c r="AI26" i="6"/>
  <c r="AI27" i="6"/>
  <c r="AI28" i="6"/>
  <c r="AI29" i="6"/>
  <c r="AI31" i="6"/>
  <c r="AI32" i="6"/>
  <c r="AI33" i="6"/>
  <c r="AI18" i="6"/>
  <c r="AI7" i="6"/>
  <c r="AI8" i="6"/>
  <c r="AI9" i="6"/>
  <c r="AI10" i="6"/>
  <c r="AI11" i="6"/>
  <c r="AI12" i="6"/>
  <c r="AI13" i="6"/>
  <c r="AI14" i="6"/>
  <c r="AI15" i="6"/>
  <c r="AI16" i="6"/>
  <c r="AI6" i="6"/>
  <c r="AF36" i="6"/>
  <c r="AF37" i="6"/>
  <c r="AF39" i="6"/>
  <c r="AF40" i="6"/>
  <c r="AF35" i="6"/>
  <c r="AF19" i="6"/>
  <c r="AF20" i="6"/>
  <c r="AF21" i="6"/>
  <c r="AF22" i="6"/>
  <c r="AF23" i="6"/>
  <c r="AF24" i="6"/>
  <c r="AF25" i="6"/>
  <c r="AF26" i="6"/>
  <c r="AF27" i="6"/>
  <c r="AF28" i="6"/>
  <c r="AF29" i="6"/>
  <c r="AF30" i="6"/>
  <c r="AF31" i="6"/>
  <c r="AF32" i="6"/>
  <c r="AF33" i="6"/>
  <c r="AF18" i="6"/>
  <c r="AF7" i="6"/>
  <c r="AF8" i="6"/>
  <c r="AF9" i="6"/>
  <c r="AF10" i="6"/>
  <c r="AF11" i="6"/>
  <c r="AF12" i="6"/>
  <c r="AF13" i="6"/>
  <c r="AF14" i="6"/>
  <c r="AF15" i="6"/>
  <c r="AF16" i="6"/>
  <c r="AF6" i="6"/>
  <c r="AC36" i="6"/>
  <c r="AC37" i="6"/>
  <c r="AC38" i="6"/>
  <c r="AC39" i="6"/>
  <c r="AC40" i="6"/>
  <c r="AC35" i="6"/>
  <c r="AC19" i="6"/>
  <c r="AC20" i="6"/>
  <c r="AC21" i="6"/>
  <c r="AC22" i="6"/>
  <c r="AC23" i="6"/>
  <c r="AC24" i="6"/>
  <c r="AC25" i="6"/>
  <c r="AC26" i="6"/>
  <c r="AC27" i="6"/>
  <c r="AC28" i="6"/>
  <c r="AC30" i="6"/>
  <c r="AC31" i="6"/>
  <c r="AC32" i="6"/>
  <c r="AC33" i="6"/>
  <c r="AC18" i="6"/>
  <c r="AC7" i="6"/>
  <c r="AC8" i="6"/>
  <c r="AC9" i="6"/>
  <c r="AC10" i="6"/>
  <c r="AC11" i="6"/>
  <c r="AC12" i="6"/>
  <c r="AC13" i="6"/>
  <c r="AC14" i="6"/>
  <c r="AC15" i="6"/>
  <c r="AC16" i="6"/>
  <c r="AC6" i="6"/>
  <c r="Z36" i="6"/>
  <c r="Z37" i="6"/>
  <c r="Z38" i="6"/>
  <c r="Z39" i="6"/>
  <c r="Z40" i="6"/>
  <c r="Z35" i="6"/>
  <c r="Z19" i="6"/>
  <c r="Z20" i="6"/>
  <c r="Z21" i="6"/>
  <c r="Z22" i="6"/>
  <c r="Z23" i="6"/>
  <c r="Z24" i="6"/>
  <c r="Z25" i="6"/>
  <c r="Z26" i="6"/>
  <c r="Z27" i="6"/>
  <c r="Z28" i="6"/>
  <c r="Z30" i="6"/>
  <c r="Z31" i="6"/>
  <c r="Z32" i="6"/>
  <c r="Z33" i="6"/>
  <c r="Z18" i="6"/>
  <c r="W36" i="6"/>
  <c r="W37" i="6"/>
  <c r="W38" i="6"/>
  <c r="W39" i="6"/>
  <c r="W40" i="6"/>
  <c r="W35" i="6"/>
  <c r="W19" i="6"/>
  <c r="W20" i="6"/>
  <c r="W21" i="6"/>
  <c r="W22" i="6"/>
  <c r="W23" i="6"/>
  <c r="W24" i="6"/>
  <c r="W25" i="6"/>
  <c r="W26" i="6"/>
  <c r="W27" i="6"/>
  <c r="W28" i="6"/>
  <c r="W29" i="6"/>
  <c r="W31" i="6"/>
  <c r="W32" i="6"/>
  <c r="W33" i="6"/>
  <c r="W18" i="6"/>
  <c r="W7" i="6"/>
  <c r="W8" i="6"/>
  <c r="W9" i="6"/>
  <c r="W10" i="6"/>
  <c r="W11" i="6"/>
  <c r="W12" i="6"/>
  <c r="W13" i="6"/>
  <c r="W14" i="6"/>
  <c r="W15" i="6"/>
  <c r="W16" i="6"/>
  <c r="W6" i="6"/>
  <c r="Z7" i="6"/>
  <c r="Z8" i="6"/>
  <c r="Z9" i="6"/>
  <c r="Z10" i="6"/>
  <c r="Z11" i="6"/>
  <c r="Z12" i="6"/>
  <c r="Z13" i="6"/>
  <c r="Z14" i="6"/>
  <c r="Z15" i="6"/>
  <c r="Z16" i="6"/>
  <c r="Z6" i="6"/>
  <c r="T7" i="6"/>
  <c r="T8" i="6"/>
  <c r="T10" i="6"/>
  <c r="T11" i="6"/>
  <c r="T12" i="6"/>
  <c r="T13" i="6"/>
  <c r="T14" i="6"/>
  <c r="T15" i="6"/>
  <c r="T16" i="6"/>
  <c r="T18" i="6"/>
  <c r="T19" i="6"/>
  <c r="T20" i="6"/>
  <c r="T21" i="6"/>
  <c r="T22" i="6"/>
  <c r="T23" i="6"/>
  <c r="T24" i="6"/>
  <c r="T25" i="6"/>
  <c r="T26" i="6"/>
  <c r="T27" i="6"/>
  <c r="T28" i="6"/>
  <c r="T29" i="6"/>
  <c r="T31" i="6"/>
  <c r="T32" i="6"/>
  <c r="T33" i="6"/>
  <c r="T35" i="6"/>
  <c r="T36" i="6"/>
  <c r="T37" i="6"/>
  <c r="T38" i="6"/>
  <c r="T39" i="6"/>
  <c r="T40" i="6"/>
  <c r="T6" i="6"/>
  <c r="Q7" i="6"/>
  <c r="Q8" i="6"/>
  <c r="Q10" i="6"/>
  <c r="Q11" i="6"/>
  <c r="Q12" i="6"/>
  <c r="Q13" i="6"/>
  <c r="Q14" i="6"/>
  <c r="Q15" i="6"/>
  <c r="Q16" i="6"/>
  <c r="Q18" i="6"/>
  <c r="Q19" i="6"/>
  <c r="Q20" i="6"/>
  <c r="Q21" i="6"/>
  <c r="Q22" i="6"/>
  <c r="Q24" i="6"/>
  <c r="Q26" i="6"/>
  <c r="Q27" i="6"/>
  <c r="Q28" i="6"/>
  <c r="Q31" i="6"/>
  <c r="Q32" i="6"/>
  <c r="Q33" i="6"/>
  <c r="Q35" i="6"/>
  <c r="Q36" i="6"/>
  <c r="Q37" i="6"/>
  <c r="Q38" i="6"/>
  <c r="Q39" i="6"/>
  <c r="Q40" i="6"/>
  <c r="Q6" i="6"/>
  <c r="N7" i="6"/>
  <c r="N8" i="6"/>
  <c r="N9" i="6"/>
  <c r="N10" i="6"/>
  <c r="N11" i="6"/>
  <c r="N12" i="6"/>
  <c r="N13" i="6"/>
  <c r="N14" i="6"/>
  <c r="N15" i="6"/>
  <c r="N16" i="6"/>
  <c r="N18" i="6"/>
  <c r="N19" i="6"/>
  <c r="N20" i="6"/>
  <c r="N21" i="6"/>
  <c r="N22" i="6"/>
  <c r="N24" i="6"/>
  <c r="N26" i="6"/>
  <c r="N27" i="6"/>
  <c r="N28" i="6"/>
  <c r="N31" i="6"/>
  <c r="N32" i="6"/>
  <c r="N33" i="6"/>
  <c r="N35" i="6"/>
  <c r="N36" i="6"/>
  <c r="N37" i="6"/>
  <c r="N38" i="6"/>
  <c r="N39" i="6"/>
  <c r="N40" i="6"/>
  <c r="N6" i="6"/>
  <c r="K7" i="6" l="1"/>
  <c r="K8" i="6"/>
  <c r="K9" i="6"/>
  <c r="K10" i="6"/>
  <c r="K11" i="6"/>
  <c r="K12" i="6"/>
  <c r="K13" i="6"/>
  <c r="K14" i="6"/>
  <c r="K15" i="6"/>
  <c r="K16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5" i="6"/>
  <c r="K36" i="6"/>
  <c r="K37" i="6"/>
  <c r="K38" i="6"/>
  <c r="K39" i="6"/>
  <c r="K40" i="6"/>
  <c r="K6" i="6"/>
  <c r="H7" i="6"/>
  <c r="H8" i="6"/>
  <c r="H9" i="6"/>
  <c r="H10" i="6"/>
  <c r="H11" i="6"/>
  <c r="H12" i="6"/>
  <c r="H13" i="6"/>
  <c r="H14" i="6"/>
  <c r="H15" i="6"/>
  <c r="H16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5" i="6"/>
  <c r="H36" i="6"/>
  <c r="H37" i="6"/>
  <c r="H38" i="6"/>
  <c r="H39" i="6"/>
  <c r="H40" i="6"/>
  <c r="H6" i="6"/>
  <c r="E7" i="6"/>
  <c r="E8" i="6"/>
  <c r="E9" i="6"/>
  <c r="E10" i="6"/>
  <c r="E11" i="6"/>
  <c r="E12" i="6"/>
  <c r="E13" i="6"/>
  <c r="E14" i="6"/>
  <c r="E15" i="6"/>
  <c r="E16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5" i="6"/>
  <c r="E36" i="6"/>
  <c r="E37" i="6"/>
  <c r="E38" i="6"/>
  <c r="E39" i="6"/>
  <c r="E40" i="6"/>
  <c r="E6" i="6"/>
</calcChain>
</file>

<file path=xl/sharedStrings.xml><?xml version="1.0" encoding="utf-8"?>
<sst xmlns="http://schemas.openxmlformats.org/spreadsheetml/2006/main" count="105" uniqueCount="60">
  <si>
    <t>Precio $/Kg</t>
  </si>
  <si>
    <t>Precio</t>
  </si>
  <si>
    <t>Var %</t>
  </si>
  <si>
    <t>Hortalizas y verduras</t>
  </si>
  <si>
    <t>Ahuyama</t>
  </si>
  <si>
    <t>Arveja verde en vaina</t>
  </si>
  <si>
    <t>n.d.</t>
  </si>
  <si>
    <t>Cebolla cabezona blanca</t>
  </si>
  <si>
    <t>Cebolla junca</t>
  </si>
  <si>
    <t>Chocolo mazorca</t>
  </si>
  <si>
    <t>Habichuela</t>
  </si>
  <si>
    <t>Pepino cohombro</t>
  </si>
  <si>
    <t>Pimentón</t>
  </si>
  <si>
    <t>Remolacha</t>
  </si>
  <si>
    <t>Tomate*</t>
  </si>
  <si>
    <t>Zanahoria</t>
  </si>
  <si>
    <t>Frutas frescas</t>
  </si>
  <si>
    <t>Aguacate *</t>
  </si>
  <si>
    <t>Banano*</t>
  </si>
  <si>
    <t>Coco</t>
  </si>
  <si>
    <t>Granadilla</t>
  </si>
  <si>
    <t>Guayaba*</t>
  </si>
  <si>
    <t>Limón común</t>
  </si>
  <si>
    <t>Limón Tahití</t>
  </si>
  <si>
    <t>Lulo</t>
  </si>
  <si>
    <t>Mandarina*</t>
  </si>
  <si>
    <t>Mango tommy</t>
  </si>
  <si>
    <t>Maracuyá</t>
  </si>
  <si>
    <t>Mora de Castilla</t>
  </si>
  <si>
    <t>Naranja*</t>
  </si>
  <si>
    <t>Papaya maradol</t>
  </si>
  <si>
    <t>Piña *</t>
  </si>
  <si>
    <t>Tomate de árbol</t>
  </si>
  <si>
    <t>Tubérculos y plátanos</t>
  </si>
  <si>
    <t>Arracacha*</t>
  </si>
  <si>
    <t>Papa negra*</t>
  </si>
  <si>
    <t>Papa criolla</t>
  </si>
  <si>
    <t>Plátano guineo</t>
  </si>
  <si>
    <t>Plátano hartón verde</t>
  </si>
  <si>
    <t>Yuca*</t>
  </si>
  <si>
    <t>*Variedad predominante en el mercado</t>
  </si>
  <si>
    <t>Var%: Variación porcentual con respecto al promedio del día de mercado anterior de la misma plaza</t>
  </si>
  <si>
    <t>n.d. : no disponible</t>
  </si>
  <si>
    <t>20 de agosto</t>
  </si>
  <si>
    <t>21 de agosto</t>
  </si>
  <si>
    <t>22 de agosto</t>
  </si>
  <si>
    <t>23 de agosto</t>
  </si>
  <si>
    <t>Var Neta</t>
  </si>
  <si>
    <t>26 de agosto</t>
  </si>
  <si>
    <t>27 de agosto</t>
  </si>
  <si>
    <t>28 de agosto</t>
  </si>
  <si>
    <t>29 de agosto</t>
  </si>
  <si>
    <t>30 de agosto</t>
  </si>
  <si>
    <t>2 de septiembre</t>
  </si>
  <si>
    <t>3 de septiembre</t>
  </si>
  <si>
    <t>4 de septiembre</t>
  </si>
  <si>
    <t>5 de septiembre</t>
  </si>
  <si>
    <t>nd</t>
  </si>
  <si>
    <t>Fuente: SIPSA - DANE. Cálculos variaciones DPS - MADR</t>
  </si>
  <si>
    <t>PRECIOS MAYORISTAS DIARIOS 20 DE AGOSTO - 5 DE SEPTIEMBRE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</si>
</sst>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[$-F800]dddd\,\ mmmm\ dd\,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3" fillId="0" borderId="0" applyNumberFormat="0" applyFill="0" applyBorder="0" applyAlignment="0" applyProtection="0"/>
    <xf numFmtId="9" fontId="4" fillId="0" borderId="0" applyFont="0" applyFill="0" applyBorder="0" applyAlignment="0" applyProtection="0"/>
  </cellStyleXfs>
  <cellXfs count="125">
    <xf numFmtId="0" fontId="0" fillId="0" borderId="0" xfId="0"/>
    <xf numFmtId="0" fontId="6" fillId="0" borderId="0" xfId="2" applyFont="1"/>
    <xf numFmtId="0" fontId="7" fillId="0" borderId="0" xfId="0" applyFont="1"/>
    <xf numFmtId="0" fontId="7" fillId="0" borderId="0" xfId="0" applyFont="1" applyAlignment="1">
      <alignment vertical="center"/>
    </xf>
    <xf numFmtId="0" fontId="6" fillId="0" borderId="14" xfId="2" applyFont="1" applyFill="1" applyBorder="1"/>
    <xf numFmtId="164" fontId="7" fillId="0" borderId="9" xfId="3" applyNumberFormat="1" applyFont="1" applyBorder="1" applyAlignment="1">
      <alignment horizontal="right"/>
    </xf>
    <xf numFmtId="9" fontId="7" fillId="0" borderId="10" xfId="5" applyFont="1" applyBorder="1" applyAlignment="1">
      <alignment horizontal="right"/>
    </xf>
    <xf numFmtId="164" fontId="7" fillId="0" borderId="9" xfId="3" applyNumberFormat="1" applyFont="1" applyFill="1" applyBorder="1" applyAlignment="1">
      <alignment horizontal="right"/>
    </xf>
    <xf numFmtId="164" fontId="7" fillId="0" borderId="1" xfId="3" applyNumberFormat="1" applyFont="1" applyFill="1" applyBorder="1" applyAlignment="1">
      <alignment horizontal="right"/>
    </xf>
    <xf numFmtId="9" fontId="7" fillId="0" borderId="10" xfId="5" applyFont="1" applyFill="1" applyBorder="1" applyAlignment="1">
      <alignment horizontal="right"/>
    </xf>
    <xf numFmtId="9" fontId="7" fillId="0" borderId="10" xfId="2" applyNumberFormat="1" applyFont="1" applyFill="1" applyBorder="1" applyAlignment="1">
      <alignment horizontal="right"/>
    </xf>
    <xf numFmtId="164" fontId="7" fillId="0" borderId="4" xfId="3" applyNumberFormat="1" applyFont="1" applyBorder="1" applyAlignment="1">
      <alignment horizontal="right"/>
    </xf>
    <xf numFmtId="164" fontId="7" fillId="0" borderId="5" xfId="3" applyNumberFormat="1" applyFont="1" applyBorder="1" applyAlignment="1">
      <alignment horizontal="right"/>
    </xf>
    <xf numFmtId="164" fontId="7" fillId="0" borderId="6" xfId="3" applyNumberFormat="1" applyFont="1" applyBorder="1" applyAlignment="1">
      <alignment horizontal="right"/>
    </xf>
    <xf numFmtId="164" fontId="7" fillId="0" borderId="7" xfId="3" applyNumberFormat="1" applyFont="1" applyBorder="1" applyAlignment="1">
      <alignment horizontal="right"/>
    </xf>
    <xf numFmtId="9" fontId="7" fillId="0" borderId="8" xfId="5" applyFont="1" applyBorder="1" applyAlignment="1">
      <alignment horizontal="right"/>
    </xf>
    <xf numFmtId="9" fontId="7" fillId="0" borderId="8" xfId="1" applyFont="1" applyBorder="1"/>
    <xf numFmtId="164" fontId="7" fillId="0" borderId="25" xfId="3" applyNumberFormat="1" applyFont="1" applyBorder="1" applyAlignment="1">
      <alignment horizontal="right"/>
    </xf>
    <xf numFmtId="164" fontId="7" fillId="0" borderId="1" xfId="3" applyNumberFormat="1" applyFont="1" applyBorder="1" applyAlignment="1">
      <alignment horizontal="right"/>
    </xf>
    <xf numFmtId="9" fontId="7" fillId="0" borderId="10" xfId="1" applyFont="1" applyBorder="1"/>
    <xf numFmtId="164" fontId="7" fillId="0" borderId="11" xfId="3" applyNumberFormat="1" applyFont="1" applyBorder="1" applyAlignment="1">
      <alignment horizontal="right"/>
    </xf>
    <xf numFmtId="164" fontId="7" fillId="0" borderId="12" xfId="3" applyNumberFormat="1" applyFont="1" applyBorder="1" applyAlignment="1">
      <alignment horizontal="right"/>
    </xf>
    <xf numFmtId="9" fontId="7" fillId="0" borderId="13" xfId="5" applyFont="1" applyBorder="1" applyAlignment="1">
      <alignment horizontal="right"/>
    </xf>
    <xf numFmtId="9" fontId="7" fillId="0" borderId="13" xfId="1" applyFont="1" applyBorder="1"/>
    <xf numFmtId="0" fontId="6" fillId="0" borderId="16" xfId="2" applyFont="1" applyFill="1" applyBorder="1"/>
    <xf numFmtId="164" fontId="7" fillId="0" borderId="12" xfId="3" applyNumberFormat="1" applyFont="1" applyFill="1" applyBorder="1" applyAlignment="1">
      <alignment horizontal="right"/>
    </xf>
    <xf numFmtId="164" fontId="7" fillId="0" borderId="20" xfId="3" applyNumberFormat="1" applyFont="1" applyBorder="1" applyAlignment="1">
      <alignment horizontal="right"/>
    </xf>
    <xf numFmtId="164" fontId="7" fillId="0" borderId="18" xfId="3" applyNumberFormat="1" applyFont="1" applyBorder="1" applyAlignment="1">
      <alignment horizontal="right"/>
    </xf>
    <xf numFmtId="0" fontId="6" fillId="0" borderId="0" xfId="2" applyFont="1" applyFill="1"/>
    <xf numFmtId="164" fontId="5" fillId="0" borderId="0" xfId="3" applyNumberFormat="1" applyFont="1" applyFill="1"/>
    <xf numFmtId="9" fontId="6" fillId="0" borderId="0" xfId="5" applyFont="1" applyFill="1"/>
    <xf numFmtId="164" fontId="5" fillId="0" borderId="9" xfId="3" applyNumberFormat="1" applyFont="1" applyFill="1" applyBorder="1" applyAlignment="1">
      <alignment horizontal="center"/>
    </xf>
    <xf numFmtId="164" fontId="5" fillId="0" borderId="1" xfId="3" applyNumberFormat="1" applyFont="1" applyFill="1" applyBorder="1" applyAlignment="1">
      <alignment horizontal="center"/>
    </xf>
    <xf numFmtId="0" fontId="5" fillId="0" borderId="10" xfId="2" applyFont="1" applyFill="1" applyBorder="1" applyAlignment="1">
      <alignment horizontal="center"/>
    </xf>
    <xf numFmtId="164" fontId="5" fillId="0" borderId="11" xfId="3" applyNumberFormat="1" applyFont="1" applyFill="1" applyBorder="1" applyAlignment="1">
      <alignment horizontal="center"/>
    </xf>
    <xf numFmtId="164" fontId="5" fillId="0" borderId="12" xfId="3" applyNumberFormat="1" applyFont="1" applyFill="1" applyBorder="1" applyAlignment="1">
      <alignment horizontal="center"/>
    </xf>
    <xf numFmtId="0" fontId="5" fillId="0" borderId="13" xfId="2" applyFont="1" applyFill="1" applyBorder="1" applyAlignment="1">
      <alignment horizontal="center"/>
    </xf>
    <xf numFmtId="9" fontId="5" fillId="0" borderId="10" xfId="5" applyFont="1" applyFill="1" applyBorder="1" applyAlignment="1">
      <alignment horizontal="center"/>
    </xf>
    <xf numFmtId="0" fontId="6" fillId="0" borderId="0" xfId="2" applyFont="1" applyBorder="1" applyAlignment="1">
      <alignment vertical="center"/>
    </xf>
    <xf numFmtId="9" fontId="7" fillId="0" borderId="21" xfId="5" applyFont="1" applyBorder="1" applyAlignment="1">
      <alignment horizontal="right"/>
    </xf>
    <xf numFmtId="9" fontId="7" fillId="0" borderId="3" xfId="5" applyFont="1" applyBorder="1" applyAlignment="1">
      <alignment horizontal="right"/>
    </xf>
    <xf numFmtId="9" fontId="7" fillId="0" borderId="22" xfId="5" applyFont="1" applyBorder="1" applyAlignment="1">
      <alignment horizontal="right"/>
    </xf>
    <xf numFmtId="164" fontId="7" fillId="0" borderId="17" xfId="3" applyNumberFormat="1" applyFont="1" applyBorder="1" applyAlignment="1">
      <alignment horizontal="right"/>
    </xf>
    <xf numFmtId="164" fontId="5" fillId="0" borderId="0" xfId="3" applyNumberFormat="1" applyFont="1" applyFill="1" applyBorder="1"/>
    <xf numFmtId="9" fontId="6" fillId="0" borderId="0" xfId="5" applyFont="1" applyFill="1" applyBorder="1"/>
    <xf numFmtId="164" fontId="7" fillId="0" borderId="29" xfId="3" applyNumberFormat="1" applyFont="1" applyBorder="1" applyAlignment="1">
      <alignment horizontal="right"/>
    </xf>
    <xf numFmtId="164" fontId="7" fillId="0" borderId="6" xfId="3" applyNumberFormat="1" applyFont="1" applyFill="1" applyBorder="1" applyAlignment="1">
      <alignment horizontal="right"/>
    </xf>
    <xf numFmtId="164" fontId="7" fillId="0" borderId="7" xfId="3" applyNumberFormat="1" applyFont="1" applyFill="1" applyBorder="1" applyAlignment="1">
      <alignment horizontal="right"/>
    </xf>
    <xf numFmtId="9" fontId="7" fillId="0" borderId="8" xfId="5" applyFont="1" applyFill="1" applyBorder="1" applyAlignment="1">
      <alignment horizontal="right"/>
    </xf>
    <xf numFmtId="9" fontId="7" fillId="0" borderId="8" xfId="2" applyNumberFormat="1" applyFont="1" applyFill="1" applyBorder="1" applyAlignment="1">
      <alignment horizontal="right"/>
    </xf>
    <xf numFmtId="164" fontId="7" fillId="0" borderId="19" xfId="3" applyNumberFormat="1" applyFont="1" applyBorder="1" applyAlignment="1">
      <alignment horizontal="right"/>
    </xf>
    <xf numFmtId="164" fontId="7" fillId="0" borderId="11" xfId="3" applyNumberFormat="1" applyFont="1" applyFill="1" applyBorder="1" applyAlignment="1">
      <alignment horizontal="right"/>
    </xf>
    <xf numFmtId="9" fontId="7" fillId="0" borderId="13" xfId="5" applyFont="1" applyFill="1" applyBorder="1" applyAlignment="1">
      <alignment horizontal="right"/>
    </xf>
    <xf numFmtId="9" fontId="7" fillId="0" borderId="13" xfId="2" applyNumberFormat="1" applyFont="1" applyFill="1" applyBorder="1" applyAlignment="1">
      <alignment horizontal="right"/>
    </xf>
    <xf numFmtId="9" fontId="7" fillId="0" borderId="21" xfId="5" applyFont="1" applyFill="1" applyBorder="1" applyAlignment="1">
      <alignment horizontal="right"/>
    </xf>
    <xf numFmtId="9" fontId="7" fillId="0" borderId="3" xfId="5" applyFont="1" applyFill="1" applyBorder="1" applyAlignment="1">
      <alignment horizontal="right"/>
    </xf>
    <xf numFmtId="9" fontId="7" fillId="0" borderId="22" xfId="5" applyFont="1" applyFill="1" applyBorder="1" applyAlignment="1">
      <alignment horizontal="right"/>
    </xf>
    <xf numFmtId="9" fontId="7" fillId="0" borderId="3" xfId="2" applyNumberFormat="1" applyFont="1" applyFill="1" applyBorder="1" applyAlignment="1">
      <alignment horizontal="right"/>
    </xf>
    <xf numFmtId="9" fontId="7" fillId="0" borderId="21" xfId="2" applyNumberFormat="1" applyFont="1" applyFill="1" applyBorder="1" applyAlignment="1">
      <alignment horizontal="right"/>
    </xf>
    <xf numFmtId="9" fontId="7" fillId="0" borderId="22" xfId="2" applyNumberFormat="1" applyFont="1" applyFill="1" applyBorder="1" applyAlignment="1">
      <alignment horizontal="right"/>
    </xf>
    <xf numFmtId="164" fontId="5" fillId="0" borderId="5" xfId="3" applyNumberFormat="1" applyFont="1" applyFill="1" applyBorder="1" applyAlignment="1">
      <alignment horizontal="center"/>
    </xf>
    <xf numFmtId="164" fontId="5" fillId="3" borderId="11" xfId="3" applyNumberFormat="1" applyFont="1" applyFill="1" applyBorder="1" applyAlignment="1">
      <alignment horizontal="center"/>
    </xf>
    <xf numFmtId="9" fontId="5" fillId="3" borderId="13" xfId="5" applyFont="1" applyFill="1" applyBorder="1" applyAlignment="1">
      <alignment horizontal="center"/>
    </xf>
    <xf numFmtId="164" fontId="7" fillId="3" borderId="6" xfId="3" applyNumberFormat="1" applyFont="1" applyFill="1" applyBorder="1" applyAlignment="1">
      <alignment horizontal="right"/>
    </xf>
    <xf numFmtId="9" fontId="7" fillId="3" borderId="21" xfId="5" applyFont="1" applyFill="1" applyBorder="1" applyAlignment="1">
      <alignment horizontal="right"/>
    </xf>
    <xf numFmtId="164" fontId="7" fillId="3" borderId="9" xfId="3" applyNumberFormat="1" applyFont="1" applyFill="1" applyBorder="1" applyAlignment="1">
      <alignment horizontal="right"/>
    </xf>
    <xf numFmtId="9" fontId="7" fillId="3" borderId="3" xfId="5" applyFont="1" applyFill="1" applyBorder="1" applyAlignment="1">
      <alignment horizontal="right"/>
    </xf>
    <xf numFmtId="164" fontId="7" fillId="3" borderId="11" xfId="3" applyNumberFormat="1" applyFont="1" applyFill="1" applyBorder="1" applyAlignment="1">
      <alignment horizontal="right"/>
    </xf>
    <xf numFmtId="9" fontId="7" fillId="3" borderId="22" xfId="5" applyFont="1" applyFill="1" applyBorder="1" applyAlignment="1">
      <alignment horizontal="right"/>
    </xf>
    <xf numFmtId="164" fontId="5" fillId="3" borderId="9" xfId="3" applyNumberFormat="1" applyFont="1" applyFill="1" applyBorder="1" applyAlignment="1">
      <alignment horizontal="center"/>
    </xf>
    <xf numFmtId="164" fontId="5" fillId="3" borderId="1" xfId="3" applyNumberFormat="1" applyFont="1" applyFill="1" applyBorder="1" applyAlignment="1">
      <alignment horizontal="center"/>
    </xf>
    <xf numFmtId="0" fontId="5" fillId="3" borderId="10" xfId="2" applyFont="1" applyFill="1" applyBorder="1" applyAlignment="1">
      <alignment horizontal="center"/>
    </xf>
    <xf numFmtId="164" fontId="7" fillId="3" borderId="7" xfId="3" applyNumberFormat="1" applyFont="1" applyFill="1" applyBorder="1" applyAlignment="1">
      <alignment horizontal="right"/>
    </xf>
    <xf numFmtId="9" fontId="7" fillId="3" borderId="8" xfId="5" applyFont="1" applyFill="1" applyBorder="1" applyAlignment="1">
      <alignment horizontal="right"/>
    </xf>
    <xf numFmtId="164" fontId="7" fillId="3" borderId="1" xfId="3" applyNumberFormat="1" applyFont="1" applyFill="1" applyBorder="1" applyAlignment="1">
      <alignment horizontal="right"/>
    </xf>
    <xf numFmtId="9" fontId="7" fillId="3" borderId="10" xfId="5" applyFont="1" applyFill="1" applyBorder="1" applyAlignment="1">
      <alignment horizontal="right"/>
    </xf>
    <xf numFmtId="164" fontId="7" fillId="3" borderId="12" xfId="3" applyNumberFormat="1" applyFont="1" applyFill="1" applyBorder="1" applyAlignment="1">
      <alignment horizontal="right"/>
    </xf>
    <xf numFmtId="9" fontId="7" fillId="3" borderId="13" xfId="5" applyFont="1" applyFill="1" applyBorder="1" applyAlignment="1">
      <alignment horizontal="right"/>
    </xf>
    <xf numFmtId="164" fontId="7" fillId="3" borderId="17" xfId="3" applyNumberFormat="1" applyFont="1" applyFill="1" applyBorder="1" applyAlignment="1">
      <alignment horizontal="right"/>
    </xf>
    <xf numFmtId="164" fontId="7" fillId="3" borderId="5" xfId="3" applyNumberFormat="1" applyFont="1" applyFill="1" applyBorder="1" applyAlignment="1">
      <alignment horizontal="right"/>
    </xf>
    <xf numFmtId="164" fontId="7" fillId="3" borderId="18" xfId="3" applyNumberFormat="1" applyFont="1" applyFill="1" applyBorder="1" applyAlignment="1">
      <alignment horizontal="right"/>
    </xf>
    <xf numFmtId="164" fontId="7" fillId="3" borderId="21" xfId="3" applyNumberFormat="1" applyFont="1" applyFill="1" applyBorder="1" applyAlignment="1">
      <alignment horizontal="right"/>
    </xf>
    <xf numFmtId="9" fontId="7" fillId="3" borderId="8" xfId="0" applyNumberFormat="1" applyFont="1" applyFill="1" applyBorder="1" applyAlignment="1">
      <alignment horizontal="right"/>
    </xf>
    <xf numFmtId="164" fontId="7" fillId="3" borderId="3" xfId="3" applyNumberFormat="1" applyFont="1" applyFill="1" applyBorder="1" applyAlignment="1">
      <alignment horizontal="right"/>
    </xf>
    <xf numFmtId="9" fontId="7" fillId="3" borderId="10" xfId="0" applyNumberFormat="1" applyFont="1" applyFill="1" applyBorder="1" applyAlignment="1">
      <alignment horizontal="right"/>
    </xf>
    <xf numFmtId="164" fontId="7" fillId="3" borderId="22" xfId="3" applyNumberFormat="1" applyFont="1" applyFill="1" applyBorder="1" applyAlignment="1">
      <alignment horizontal="right"/>
    </xf>
    <xf numFmtId="9" fontId="7" fillId="3" borderId="13" xfId="0" applyNumberFormat="1" applyFont="1" applyFill="1" applyBorder="1" applyAlignment="1">
      <alignment horizontal="right"/>
    </xf>
    <xf numFmtId="164" fontId="5" fillId="3" borderId="12" xfId="3" applyNumberFormat="1" applyFont="1" applyFill="1" applyBorder="1" applyAlignment="1">
      <alignment horizontal="center"/>
    </xf>
    <xf numFmtId="0" fontId="5" fillId="3" borderId="13" xfId="2" applyFont="1" applyFill="1" applyBorder="1" applyAlignment="1">
      <alignment horizontal="center"/>
    </xf>
    <xf numFmtId="9" fontId="7" fillId="0" borderId="1" xfId="1" applyFont="1" applyBorder="1"/>
    <xf numFmtId="164" fontId="7" fillId="3" borderId="2" xfId="3" applyNumberFormat="1" applyFont="1" applyFill="1" applyBorder="1" applyAlignment="1">
      <alignment horizontal="right"/>
    </xf>
    <xf numFmtId="164" fontId="7" fillId="3" borderId="30" xfId="3" applyNumberFormat="1" applyFont="1" applyFill="1" applyBorder="1" applyAlignment="1">
      <alignment horizontal="right"/>
    </xf>
    <xf numFmtId="0" fontId="6" fillId="0" borderId="0" xfId="2" applyFont="1" applyFill="1" applyBorder="1"/>
    <xf numFmtId="164" fontId="7" fillId="0" borderId="0" xfId="3" applyNumberFormat="1" applyFont="1" applyFill="1" applyBorder="1" applyAlignment="1">
      <alignment horizontal="right"/>
    </xf>
    <xf numFmtId="9" fontId="7" fillId="0" borderId="0" xfId="5" applyFont="1" applyFill="1" applyBorder="1" applyAlignment="1">
      <alignment horizontal="right"/>
    </xf>
    <xf numFmtId="9" fontId="7" fillId="0" borderId="0" xfId="2" applyNumberFormat="1" applyFont="1" applyFill="1" applyBorder="1" applyAlignment="1">
      <alignment horizontal="right"/>
    </xf>
    <xf numFmtId="9" fontId="7" fillId="0" borderId="0" xfId="0" applyNumberFormat="1" applyFont="1" applyFill="1" applyBorder="1" applyAlignment="1">
      <alignment horizontal="right"/>
    </xf>
    <xf numFmtId="9" fontId="7" fillId="0" borderId="0" xfId="1" applyFont="1" applyFill="1" applyBorder="1"/>
    <xf numFmtId="0" fontId="7" fillId="0" borderId="0" xfId="0" applyFont="1" applyFill="1"/>
    <xf numFmtId="164" fontId="5" fillId="3" borderId="6" xfId="3" applyNumberFormat="1" applyFont="1" applyFill="1" applyBorder="1" applyAlignment="1">
      <alignment horizontal="center" vertical="center" wrapText="1"/>
    </xf>
    <xf numFmtId="164" fontId="5" fillId="3" borderId="19" xfId="3" applyNumberFormat="1" applyFont="1" applyFill="1" applyBorder="1" applyAlignment="1">
      <alignment horizontal="center" vertical="center" wrapText="1"/>
    </xf>
    <xf numFmtId="164" fontId="5" fillId="3" borderId="8" xfId="3" applyNumberFormat="1" applyFont="1" applyFill="1" applyBorder="1" applyAlignment="1">
      <alignment horizontal="center" vertical="center" wrapText="1"/>
    </xf>
    <xf numFmtId="164" fontId="5" fillId="0" borderId="6" xfId="3" applyNumberFormat="1" applyFont="1" applyFill="1" applyBorder="1" applyAlignment="1">
      <alignment horizontal="center" vertical="center" wrapText="1"/>
    </xf>
    <xf numFmtId="164" fontId="5" fillId="0" borderId="19" xfId="3" applyNumberFormat="1" applyFont="1" applyFill="1" applyBorder="1" applyAlignment="1">
      <alignment horizontal="center" vertical="center" wrapText="1"/>
    </xf>
    <xf numFmtId="164" fontId="5" fillId="0" borderId="8" xfId="3" applyNumberFormat="1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0" fontId="5" fillId="2" borderId="28" xfId="2" applyFont="1" applyFill="1" applyBorder="1" applyAlignment="1">
      <alignment horizontal="center"/>
    </xf>
    <xf numFmtId="0" fontId="5" fillId="2" borderId="0" xfId="2" applyFont="1" applyFill="1" applyBorder="1" applyAlignment="1">
      <alignment horizontal="center"/>
    </xf>
    <xf numFmtId="0" fontId="5" fillId="2" borderId="26" xfId="2" applyFont="1" applyFill="1" applyBorder="1" applyAlignment="1">
      <alignment horizontal="center"/>
    </xf>
    <xf numFmtId="165" fontId="5" fillId="0" borderId="31" xfId="2" applyNumberFormat="1" applyFont="1" applyFill="1" applyBorder="1" applyAlignment="1">
      <alignment horizontal="center"/>
    </xf>
    <xf numFmtId="164" fontId="5" fillId="3" borderId="15" xfId="3" applyNumberFormat="1" applyFont="1" applyFill="1" applyBorder="1" applyAlignment="1">
      <alignment horizontal="center" vertical="center" wrapText="1"/>
    </xf>
    <xf numFmtId="164" fontId="5" fillId="3" borderId="27" xfId="3" applyNumberFormat="1" applyFont="1" applyFill="1" applyBorder="1" applyAlignment="1">
      <alignment horizontal="center" vertical="center" wrapText="1"/>
    </xf>
    <xf numFmtId="164" fontId="5" fillId="0" borderId="15" xfId="3" applyNumberFormat="1" applyFont="1" applyFill="1" applyBorder="1" applyAlignment="1">
      <alignment horizontal="center" vertical="center" wrapText="1"/>
    </xf>
    <xf numFmtId="164" fontId="5" fillId="0" borderId="27" xfId="3" applyNumberFormat="1" applyFont="1" applyFill="1" applyBorder="1" applyAlignment="1">
      <alignment horizontal="center" vertical="center" wrapText="1"/>
    </xf>
    <xf numFmtId="0" fontId="5" fillId="2" borderId="23" xfId="2" applyFont="1" applyFill="1" applyBorder="1" applyAlignment="1">
      <alignment horizontal="center" wrapText="1"/>
    </xf>
    <xf numFmtId="0" fontId="5" fillId="2" borderId="0" xfId="2" applyFont="1" applyFill="1" applyBorder="1" applyAlignment="1">
      <alignment horizontal="center" wrapText="1"/>
    </xf>
    <xf numFmtId="0" fontId="5" fillId="2" borderId="24" xfId="2" applyFont="1" applyFill="1" applyBorder="1" applyAlignment="1">
      <alignment horizontal="center" wrapText="1"/>
    </xf>
    <xf numFmtId="0" fontId="5" fillId="2" borderId="26" xfId="2" applyFont="1" applyFill="1" applyBorder="1" applyAlignment="1">
      <alignment horizontal="center" wrapText="1"/>
    </xf>
    <xf numFmtId="164" fontId="5" fillId="3" borderId="17" xfId="3" applyNumberFormat="1" applyFont="1" applyFill="1" applyBorder="1" applyAlignment="1">
      <alignment horizontal="center" vertical="center" wrapText="1"/>
    </xf>
    <xf numFmtId="164" fontId="5" fillId="0" borderId="7" xfId="3" applyNumberFormat="1" applyFont="1" applyFill="1" applyBorder="1" applyAlignment="1">
      <alignment horizontal="center" vertical="center" wrapText="1"/>
    </xf>
    <xf numFmtId="164" fontId="5" fillId="3" borderId="21" xfId="3" applyNumberFormat="1" applyFont="1" applyFill="1" applyBorder="1" applyAlignment="1">
      <alignment horizontal="center" vertical="center" wrapText="1"/>
    </xf>
    <xf numFmtId="164" fontId="5" fillId="0" borderId="21" xfId="3" applyNumberFormat="1" applyFont="1" applyFill="1" applyBorder="1" applyAlignment="1">
      <alignment horizontal="center" vertical="center" wrapText="1"/>
    </xf>
    <xf numFmtId="164" fontId="5" fillId="0" borderId="17" xfId="3" applyNumberFormat="1" applyFont="1" applyFill="1" applyBorder="1" applyAlignment="1">
      <alignment horizontal="center" vertical="center" wrapText="1"/>
    </xf>
    <xf numFmtId="164" fontId="5" fillId="3" borderId="7" xfId="3" applyNumberFormat="1" applyFont="1" applyFill="1" applyBorder="1" applyAlignment="1">
      <alignment horizontal="center" vertical="center" wrapText="1"/>
    </xf>
  </cellXfs>
  <cellStyles count="6">
    <cellStyle name="Millares 2" xfId="3"/>
    <cellStyle name="Normal" xfId="0" builtinId="0"/>
    <cellStyle name="Normal 2" xfId="2"/>
    <cellStyle name="Piloto de Datos Resultado" xfId="4"/>
    <cellStyle name="Porcentaje" xfId="1" builtinId="5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44"/>
  <sheetViews>
    <sheetView tabSelected="1" workbookViewId="0">
      <selection activeCell="L45" sqref="L45"/>
    </sheetView>
  </sheetViews>
  <sheetFormatPr baseColWidth="10" defaultRowHeight="12.75" x14ac:dyDescent="0.2"/>
  <cols>
    <col min="1" max="1" width="22.85546875" style="2" customWidth="1"/>
    <col min="2" max="40" width="11.42578125" style="2" customWidth="1"/>
    <col min="41" max="16384" width="11.42578125" style="2"/>
  </cols>
  <sheetData>
    <row r="2" spans="1:39" ht="15.75" customHeight="1" thickBot="1" x14ac:dyDescent="0.25">
      <c r="A2" s="110" t="s">
        <v>59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</row>
    <row r="3" spans="1:39" s="3" customFormat="1" ht="21.75" customHeight="1" x14ac:dyDescent="0.25">
      <c r="A3" s="105" t="s">
        <v>0</v>
      </c>
      <c r="B3" s="99" t="s">
        <v>43</v>
      </c>
      <c r="C3" s="101"/>
      <c r="D3" s="123" t="s">
        <v>44</v>
      </c>
      <c r="E3" s="120"/>
      <c r="F3" s="104"/>
      <c r="G3" s="99" t="s">
        <v>45</v>
      </c>
      <c r="H3" s="124"/>
      <c r="I3" s="101"/>
      <c r="J3" s="102" t="s">
        <v>46</v>
      </c>
      <c r="K3" s="120"/>
      <c r="L3" s="104"/>
      <c r="M3" s="99" t="s">
        <v>48</v>
      </c>
      <c r="N3" s="100"/>
      <c r="O3" s="101"/>
      <c r="P3" s="102" t="s">
        <v>49</v>
      </c>
      <c r="Q3" s="103"/>
      <c r="R3" s="104"/>
      <c r="S3" s="99" t="s">
        <v>50</v>
      </c>
      <c r="T3" s="119"/>
      <c r="U3" s="101"/>
      <c r="V3" s="102" t="s">
        <v>51</v>
      </c>
      <c r="W3" s="120"/>
      <c r="X3" s="104"/>
      <c r="Y3" s="99" t="s">
        <v>52</v>
      </c>
      <c r="Z3" s="121"/>
      <c r="AA3" s="101"/>
      <c r="AB3" s="102" t="s">
        <v>53</v>
      </c>
      <c r="AC3" s="122"/>
      <c r="AD3" s="104"/>
      <c r="AE3" s="111" t="s">
        <v>54</v>
      </c>
      <c r="AF3" s="100"/>
      <c r="AG3" s="112"/>
      <c r="AH3" s="113" t="s">
        <v>55</v>
      </c>
      <c r="AI3" s="103"/>
      <c r="AJ3" s="114"/>
      <c r="AK3" s="111" t="s">
        <v>56</v>
      </c>
      <c r="AL3" s="100"/>
      <c r="AM3" s="112"/>
    </row>
    <row r="4" spans="1:39" ht="13.5" thickBot="1" x14ac:dyDescent="0.25">
      <c r="A4" s="106"/>
      <c r="B4" s="61" t="s">
        <v>1</v>
      </c>
      <c r="C4" s="62" t="s">
        <v>2</v>
      </c>
      <c r="D4" s="60" t="s">
        <v>1</v>
      </c>
      <c r="E4" s="32" t="s">
        <v>47</v>
      </c>
      <c r="F4" s="37" t="s">
        <v>2</v>
      </c>
      <c r="G4" s="69" t="s">
        <v>1</v>
      </c>
      <c r="H4" s="70" t="s">
        <v>47</v>
      </c>
      <c r="I4" s="71" t="s">
        <v>2</v>
      </c>
      <c r="J4" s="31" t="s">
        <v>1</v>
      </c>
      <c r="K4" s="32" t="s">
        <v>47</v>
      </c>
      <c r="L4" s="33" t="s">
        <v>2</v>
      </c>
      <c r="M4" s="69" t="s">
        <v>1</v>
      </c>
      <c r="N4" s="70" t="s">
        <v>47</v>
      </c>
      <c r="O4" s="71" t="s">
        <v>2</v>
      </c>
      <c r="P4" s="31" t="s">
        <v>1</v>
      </c>
      <c r="Q4" s="32" t="s">
        <v>47</v>
      </c>
      <c r="R4" s="33" t="s">
        <v>2</v>
      </c>
      <c r="S4" s="69" t="s">
        <v>1</v>
      </c>
      <c r="T4" s="70" t="s">
        <v>47</v>
      </c>
      <c r="U4" s="71" t="s">
        <v>2</v>
      </c>
      <c r="V4" s="34" t="s">
        <v>1</v>
      </c>
      <c r="W4" s="35" t="s">
        <v>47</v>
      </c>
      <c r="X4" s="36" t="s">
        <v>2</v>
      </c>
      <c r="Y4" s="61" t="s">
        <v>1</v>
      </c>
      <c r="Z4" s="87" t="s">
        <v>47</v>
      </c>
      <c r="AA4" s="88" t="s">
        <v>2</v>
      </c>
      <c r="AB4" s="34" t="s">
        <v>1</v>
      </c>
      <c r="AC4" s="35" t="s">
        <v>47</v>
      </c>
      <c r="AD4" s="36" t="s">
        <v>2</v>
      </c>
      <c r="AE4" s="61" t="s">
        <v>1</v>
      </c>
      <c r="AF4" s="87" t="s">
        <v>47</v>
      </c>
      <c r="AG4" s="88" t="s">
        <v>2</v>
      </c>
      <c r="AH4" s="34" t="s">
        <v>1</v>
      </c>
      <c r="AI4" s="35" t="s">
        <v>47</v>
      </c>
      <c r="AJ4" s="36" t="s">
        <v>2</v>
      </c>
      <c r="AK4" s="61" t="s">
        <v>1</v>
      </c>
      <c r="AL4" s="87" t="s">
        <v>47</v>
      </c>
      <c r="AM4" s="88" t="s">
        <v>2</v>
      </c>
    </row>
    <row r="5" spans="1:39" ht="13.5" thickBot="1" x14ac:dyDescent="0.25">
      <c r="A5" s="115" t="s">
        <v>3</v>
      </c>
      <c r="B5" s="116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8"/>
    </row>
    <row r="6" spans="1:39" x14ac:dyDescent="0.2">
      <c r="A6" s="4" t="s">
        <v>4</v>
      </c>
      <c r="B6" s="63">
        <v>850</v>
      </c>
      <c r="C6" s="64">
        <v>-0.04</v>
      </c>
      <c r="D6" s="46">
        <v>850</v>
      </c>
      <c r="E6" s="47">
        <f>+D6-B6</f>
        <v>0</v>
      </c>
      <c r="F6" s="54">
        <f>+D6/B6-1</f>
        <v>0</v>
      </c>
      <c r="G6" s="63">
        <v>800</v>
      </c>
      <c r="H6" s="72">
        <f>+G6-D6</f>
        <v>-50</v>
      </c>
      <c r="I6" s="73">
        <f>+G6/D6-1</f>
        <v>-5.8823529411764719E-2</v>
      </c>
      <c r="J6" s="46">
        <v>800</v>
      </c>
      <c r="K6" s="47">
        <f>+J6-G6</f>
        <v>0</v>
      </c>
      <c r="L6" s="49">
        <f>+J6/G6-1</f>
        <v>0</v>
      </c>
      <c r="M6" s="63">
        <v>900</v>
      </c>
      <c r="N6" s="72">
        <f>+M6-J6</f>
        <v>100</v>
      </c>
      <c r="O6" s="64">
        <f>+M6/J6-1</f>
        <v>0.125</v>
      </c>
      <c r="P6" s="13">
        <v>900</v>
      </c>
      <c r="Q6" s="14">
        <f>+P6-M6</f>
        <v>0</v>
      </c>
      <c r="R6" s="15">
        <f>+P6/M6-1</f>
        <v>0</v>
      </c>
      <c r="S6" s="63">
        <v>892</v>
      </c>
      <c r="T6" s="78">
        <f>+S6-P6</f>
        <v>-8</v>
      </c>
      <c r="U6" s="73">
        <f>+S6/P6-1</f>
        <v>-8.8888888888888351E-3</v>
      </c>
      <c r="V6" s="13">
        <v>883</v>
      </c>
      <c r="W6" s="14">
        <f>+V6-S6</f>
        <v>-9</v>
      </c>
      <c r="X6" s="39">
        <f>+V6/S6-1</f>
        <v>-1.0089686098654682E-2</v>
      </c>
      <c r="Y6" s="63">
        <v>892</v>
      </c>
      <c r="Z6" s="72">
        <f>+Y6-V6</f>
        <v>9</v>
      </c>
      <c r="AA6" s="82">
        <f>+Y6/V6-1</f>
        <v>1.0192525481313774E-2</v>
      </c>
      <c r="AB6" s="13">
        <v>892</v>
      </c>
      <c r="AC6" s="14">
        <f>+AB6-Y6</f>
        <v>0</v>
      </c>
      <c r="AD6" s="16">
        <f>+AB6/Y6-1</f>
        <v>0</v>
      </c>
      <c r="AE6" s="63">
        <v>1033</v>
      </c>
      <c r="AF6" s="72">
        <f>+AE6-AB6</f>
        <v>141</v>
      </c>
      <c r="AG6" s="73">
        <f>+AE6/AB6-1</f>
        <v>0.15807174887892383</v>
      </c>
      <c r="AH6" s="13">
        <v>1033</v>
      </c>
      <c r="AI6" s="42">
        <f>+AH6-AE6</f>
        <v>0</v>
      </c>
      <c r="AJ6" s="39">
        <f>+AH6/AE6-1</f>
        <v>0</v>
      </c>
      <c r="AK6" s="63">
        <v>1050</v>
      </c>
      <c r="AL6" s="72">
        <f>+AK6-AH6</f>
        <v>17</v>
      </c>
      <c r="AM6" s="73">
        <f>+AK6/AH6-1</f>
        <v>1.6456921587608919E-2</v>
      </c>
    </row>
    <row r="7" spans="1:39" x14ac:dyDescent="0.2">
      <c r="A7" s="4" t="s">
        <v>5</v>
      </c>
      <c r="B7" s="65">
        <v>3229</v>
      </c>
      <c r="C7" s="66">
        <v>0.08</v>
      </c>
      <c r="D7" s="7">
        <v>3933</v>
      </c>
      <c r="E7" s="8">
        <f t="shared" ref="E7:E40" si="0">+D7-B7</f>
        <v>704</v>
      </c>
      <c r="F7" s="55">
        <f t="shared" ref="F7:F16" si="1">+D7/B7-1</f>
        <v>0.21802415608547543</v>
      </c>
      <c r="G7" s="65">
        <v>3983</v>
      </c>
      <c r="H7" s="74">
        <f t="shared" ref="H7:H40" si="2">+G7-D7</f>
        <v>50</v>
      </c>
      <c r="I7" s="75">
        <f t="shared" ref="I7:I40" si="3">+G7/D7-1</f>
        <v>1.2712941774726705E-2</v>
      </c>
      <c r="J7" s="7">
        <v>3700</v>
      </c>
      <c r="K7" s="8">
        <f t="shared" ref="K7:K40" si="4">+J7-G7</f>
        <v>-283</v>
      </c>
      <c r="L7" s="10">
        <f t="shared" ref="L7:L16" si="5">+J7/G7-1</f>
        <v>-7.1051970876223947E-2</v>
      </c>
      <c r="M7" s="65">
        <v>8250</v>
      </c>
      <c r="N7" s="74">
        <f t="shared" ref="N7:N40" si="6">+M7-J7</f>
        <v>4550</v>
      </c>
      <c r="O7" s="66">
        <f t="shared" ref="O7:O40" si="7">+M7/J7-1</f>
        <v>1.2297297297297298</v>
      </c>
      <c r="P7" s="5">
        <v>6800</v>
      </c>
      <c r="Q7" s="18">
        <f t="shared" ref="Q7:Q40" si="8">+P7-M7</f>
        <v>-1450</v>
      </c>
      <c r="R7" s="6">
        <f t="shared" ref="R7:R16" si="9">+P7/M7-1</f>
        <v>-0.17575757575757578</v>
      </c>
      <c r="S7" s="65">
        <v>4108</v>
      </c>
      <c r="T7" s="79">
        <f t="shared" ref="T7:T40" si="10">+S7-P7</f>
        <v>-2692</v>
      </c>
      <c r="U7" s="75">
        <f t="shared" ref="U7:U16" si="11">+S7/P7-1</f>
        <v>-0.39588235294117646</v>
      </c>
      <c r="V7" s="5">
        <v>5067</v>
      </c>
      <c r="W7" s="18">
        <f t="shared" ref="W7:W16" si="12">+V7-S7</f>
        <v>959</v>
      </c>
      <c r="X7" s="40">
        <f t="shared" ref="X7:X40" si="13">+V7/S7-1</f>
        <v>0.2334469328140214</v>
      </c>
      <c r="Y7" s="65">
        <v>6033</v>
      </c>
      <c r="Z7" s="74">
        <f t="shared" ref="Z7:Z16" si="14">+Y7-V7</f>
        <v>966</v>
      </c>
      <c r="AA7" s="84">
        <f t="shared" ref="AA7:AA40" si="15">+Y7/V7-1</f>
        <v>0.19064535227945534</v>
      </c>
      <c r="AB7" s="5">
        <v>4533</v>
      </c>
      <c r="AC7" s="18">
        <f t="shared" ref="AC7:AC16" si="16">+AB7-Y7</f>
        <v>-1500</v>
      </c>
      <c r="AD7" s="19">
        <f t="shared" ref="AD7:AD40" si="17">+AB7/Y7-1</f>
        <v>-0.24863252113376433</v>
      </c>
      <c r="AE7" s="65">
        <v>5900</v>
      </c>
      <c r="AF7" s="90">
        <f t="shared" ref="AF7:AF16" si="18">+AE7-AB7</f>
        <v>1367</v>
      </c>
      <c r="AG7" s="75">
        <f t="shared" ref="AG7:AG40" si="19">+AE7/AB7-1</f>
        <v>0.3015662916390911</v>
      </c>
      <c r="AH7" s="5">
        <v>5867</v>
      </c>
      <c r="AI7" s="17">
        <f t="shared" ref="AI7:AI16" si="20">+AH7-AE7</f>
        <v>-33</v>
      </c>
      <c r="AJ7" s="40">
        <f t="shared" ref="AJ7:AJ40" si="21">+AH7/AE7-1</f>
        <v>-5.5932203389830182E-3</v>
      </c>
      <c r="AK7" s="65">
        <v>4683</v>
      </c>
      <c r="AL7" s="74">
        <f t="shared" ref="AL7:AL16" si="22">+AK7-AH7</f>
        <v>-1184</v>
      </c>
      <c r="AM7" s="75">
        <f t="shared" ref="AM7:AM40" si="23">+AK7/AH7-1</f>
        <v>-0.20180671552752683</v>
      </c>
    </row>
    <row r="8" spans="1:39" x14ac:dyDescent="0.2">
      <c r="A8" s="4" t="s">
        <v>7</v>
      </c>
      <c r="B8" s="65">
        <v>1193</v>
      </c>
      <c r="C8" s="66">
        <v>0.04</v>
      </c>
      <c r="D8" s="7">
        <v>1375</v>
      </c>
      <c r="E8" s="8">
        <f t="shared" si="0"/>
        <v>182</v>
      </c>
      <c r="F8" s="55">
        <f t="shared" si="1"/>
        <v>0.15255658005029349</v>
      </c>
      <c r="G8" s="65">
        <v>1588</v>
      </c>
      <c r="H8" s="74">
        <f t="shared" si="2"/>
        <v>213</v>
      </c>
      <c r="I8" s="75">
        <f t="shared" si="3"/>
        <v>0.15490909090909089</v>
      </c>
      <c r="J8" s="7">
        <v>1817</v>
      </c>
      <c r="K8" s="8">
        <f t="shared" si="4"/>
        <v>229</v>
      </c>
      <c r="L8" s="10">
        <f t="shared" si="5"/>
        <v>0.14420654911838793</v>
      </c>
      <c r="M8" s="65">
        <v>2000</v>
      </c>
      <c r="N8" s="74">
        <f t="shared" si="6"/>
        <v>183</v>
      </c>
      <c r="O8" s="66">
        <f t="shared" si="7"/>
        <v>0.1007154650522839</v>
      </c>
      <c r="P8" s="5">
        <v>2075</v>
      </c>
      <c r="Q8" s="18">
        <f t="shared" si="8"/>
        <v>75</v>
      </c>
      <c r="R8" s="6">
        <f t="shared" si="9"/>
        <v>3.7500000000000089E-2</v>
      </c>
      <c r="S8" s="65">
        <v>1683</v>
      </c>
      <c r="T8" s="79">
        <f t="shared" si="10"/>
        <v>-392</v>
      </c>
      <c r="U8" s="75">
        <f t="shared" si="11"/>
        <v>-0.18891566265060245</v>
      </c>
      <c r="V8" s="5">
        <v>1685</v>
      </c>
      <c r="W8" s="18">
        <f t="shared" si="12"/>
        <v>2</v>
      </c>
      <c r="X8" s="40">
        <f t="shared" si="13"/>
        <v>1.1883541295305555E-3</v>
      </c>
      <c r="Y8" s="65">
        <v>1746</v>
      </c>
      <c r="Z8" s="74">
        <f t="shared" si="14"/>
        <v>61</v>
      </c>
      <c r="AA8" s="84">
        <f t="shared" si="15"/>
        <v>3.6201780415430207E-2</v>
      </c>
      <c r="AB8" s="5">
        <v>950</v>
      </c>
      <c r="AC8" s="18">
        <f t="shared" si="16"/>
        <v>-796</v>
      </c>
      <c r="AD8" s="19">
        <f t="shared" si="17"/>
        <v>-0.45589919816723945</v>
      </c>
      <c r="AE8" s="65">
        <v>1087</v>
      </c>
      <c r="AF8" s="90">
        <f t="shared" si="18"/>
        <v>137</v>
      </c>
      <c r="AG8" s="75">
        <f t="shared" si="19"/>
        <v>0.14421052631578957</v>
      </c>
      <c r="AH8" s="5">
        <v>1267</v>
      </c>
      <c r="AI8" s="17">
        <f t="shared" si="20"/>
        <v>180</v>
      </c>
      <c r="AJ8" s="40">
        <f t="shared" si="21"/>
        <v>0.1655933762649493</v>
      </c>
      <c r="AK8" s="65">
        <v>1233</v>
      </c>
      <c r="AL8" s="74">
        <f t="shared" si="22"/>
        <v>-34</v>
      </c>
      <c r="AM8" s="75">
        <f t="shared" si="23"/>
        <v>-2.6835043409629056E-2</v>
      </c>
    </row>
    <row r="9" spans="1:39" x14ac:dyDescent="0.2">
      <c r="A9" s="4" t="s">
        <v>8</v>
      </c>
      <c r="B9" s="65">
        <v>1519</v>
      </c>
      <c r="C9" s="66">
        <v>0.41</v>
      </c>
      <c r="D9" s="7">
        <v>2148</v>
      </c>
      <c r="E9" s="8">
        <f t="shared" si="0"/>
        <v>629</v>
      </c>
      <c r="F9" s="55">
        <f t="shared" si="1"/>
        <v>0.414088215931534</v>
      </c>
      <c r="G9" s="65">
        <v>3259</v>
      </c>
      <c r="H9" s="74">
        <f t="shared" si="2"/>
        <v>1111</v>
      </c>
      <c r="I9" s="75">
        <f t="shared" si="3"/>
        <v>0.51722532588454384</v>
      </c>
      <c r="J9" s="7">
        <v>3037</v>
      </c>
      <c r="K9" s="8">
        <f t="shared" si="4"/>
        <v>-222</v>
      </c>
      <c r="L9" s="10">
        <f t="shared" si="5"/>
        <v>-6.8119054924823619E-2</v>
      </c>
      <c r="M9" s="65">
        <v>3213</v>
      </c>
      <c r="N9" s="74">
        <f t="shared" si="6"/>
        <v>176</v>
      </c>
      <c r="O9" s="66">
        <f t="shared" si="7"/>
        <v>5.7951926243003049E-2</v>
      </c>
      <c r="P9" s="5" t="s">
        <v>6</v>
      </c>
      <c r="Q9" s="18"/>
      <c r="R9" s="6"/>
      <c r="S9" s="65">
        <v>2125</v>
      </c>
      <c r="T9" s="79"/>
      <c r="U9" s="75"/>
      <c r="V9" s="5">
        <v>1741</v>
      </c>
      <c r="W9" s="18">
        <f t="shared" si="12"/>
        <v>-384</v>
      </c>
      <c r="X9" s="40">
        <f t="shared" si="13"/>
        <v>-0.18070588235294116</v>
      </c>
      <c r="Y9" s="65">
        <v>2162</v>
      </c>
      <c r="Z9" s="74">
        <f t="shared" si="14"/>
        <v>421</v>
      </c>
      <c r="AA9" s="84">
        <f t="shared" si="15"/>
        <v>0.2418150488225157</v>
      </c>
      <c r="AB9" s="5">
        <v>833</v>
      </c>
      <c r="AC9" s="18">
        <f t="shared" si="16"/>
        <v>-1329</v>
      </c>
      <c r="AD9" s="19">
        <f t="shared" si="17"/>
        <v>-0.6147086031452359</v>
      </c>
      <c r="AE9" s="65">
        <v>852</v>
      </c>
      <c r="AF9" s="90">
        <f t="shared" si="18"/>
        <v>19</v>
      </c>
      <c r="AG9" s="75">
        <f t="shared" si="19"/>
        <v>2.2809123649459861E-2</v>
      </c>
      <c r="AH9" s="5">
        <v>852</v>
      </c>
      <c r="AI9" s="17">
        <f t="shared" si="20"/>
        <v>0</v>
      </c>
      <c r="AJ9" s="40">
        <f t="shared" si="21"/>
        <v>0</v>
      </c>
      <c r="AK9" s="65">
        <v>852</v>
      </c>
      <c r="AL9" s="74">
        <f t="shared" si="22"/>
        <v>0</v>
      </c>
      <c r="AM9" s="75">
        <f t="shared" si="23"/>
        <v>0</v>
      </c>
    </row>
    <row r="10" spans="1:39" x14ac:dyDescent="0.2">
      <c r="A10" s="4" t="s">
        <v>9</v>
      </c>
      <c r="B10" s="65">
        <v>500</v>
      </c>
      <c r="C10" s="66">
        <v>7.0000000000000007E-2</v>
      </c>
      <c r="D10" s="7">
        <v>400</v>
      </c>
      <c r="E10" s="8">
        <f t="shared" si="0"/>
        <v>-100</v>
      </c>
      <c r="F10" s="55">
        <f t="shared" si="1"/>
        <v>-0.19999999999999996</v>
      </c>
      <c r="G10" s="65">
        <v>400</v>
      </c>
      <c r="H10" s="74">
        <f t="shared" si="2"/>
        <v>0</v>
      </c>
      <c r="I10" s="75">
        <f t="shared" si="3"/>
        <v>0</v>
      </c>
      <c r="J10" s="7">
        <v>400</v>
      </c>
      <c r="K10" s="8">
        <f t="shared" si="4"/>
        <v>0</v>
      </c>
      <c r="L10" s="10">
        <f t="shared" si="5"/>
        <v>0</v>
      </c>
      <c r="M10" s="65">
        <v>400</v>
      </c>
      <c r="N10" s="74">
        <f t="shared" si="6"/>
        <v>0</v>
      </c>
      <c r="O10" s="66">
        <f t="shared" si="7"/>
        <v>0</v>
      </c>
      <c r="P10" s="5">
        <v>417</v>
      </c>
      <c r="Q10" s="18">
        <f t="shared" si="8"/>
        <v>17</v>
      </c>
      <c r="R10" s="6">
        <f t="shared" si="9"/>
        <v>4.2499999999999982E-2</v>
      </c>
      <c r="S10" s="65">
        <v>360</v>
      </c>
      <c r="T10" s="79">
        <f t="shared" si="10"/>
        <v>-57</v>
      </c>
      <c r="U10" s="75">
        <f t="shared" si="11"/>
        <v>-0.13669064748201443</v>
      </c>
      <c r="V10" s="5">
        <v>371</v>
      </c>
      <c r="W10" s="18">
        <f t="shared" si="12"/>
        <v>11</v>
      </c>
      <c r="X10" s="40">
        <f t="shared" si="13"/>
        <v>3.0555555555555447E-2</v>
      </c>
      <c r="Y10" s="65">
        <v>345</v>
      </c>
      <c r="Z10" s="74">
        <f t="shared" si="14"/>
        <v>-26</v>
      </c>
      <c r="AA10" s="84">
        <f t="shared" si="15"/>
        <v>-7.0080862533692723E-2</v>
      </c>
      <c r="AB10" s="5">
        <v>427</v>
      </c>
      <c r="AC10" s="18">
        <f t="shared" si="16"/>
        <v>82</v>
      </c>
      <c r="AD10" s="19">
        <f t="shared" si="17"/>
        <v>0.23768115942028989</v>
      </c>
      <c r="AE10" s="65">
        <v>533</v>
      </c>
      <c r="AF10" s="90">
        <f t="shared" si="18"/>
        <v>106</v>
      </c>
      <c r="AG10" s="75">
        <f t="shared" si="19"/>
        <v>0.24824355971896961</v>
      </c>
      <c r="AH10" s="5">
        <v>543</v>
      </c>
      <c r="AI10" s="17">
        <f t="shared" si="20"/>
        <v>10</v>
      </c>
      <c r="AJ10" s="40">
        <f t="shared" si="21"/>
        <v>1.8761726078799335E-2</v>
      </c>
      <c r="AK10" s="65">
        <v>533</v>
      </c>
      <c r="AL10" s="74">
        <f t="shared" si="22"/>
        <v>-10</v>
      </c>
      <c r="AM10" s="75">
        <f t="shared" si="23"/>
        <v>-1.8416206261510082E-2</v>
      </c>
    </row>
    <row r="11" spans="1:39" x14ac:dyDescent="0.2">
      <c r="A11" s="4" t="s">
        <v>10</v>
      </c>
      <c r="B11" s="65">
        <v>1227</v>
      </c>
      <c r="C11" s="66">
        <v>-0.23</v>
      </c>
      <c r="D11" s="7">
        <v>1253</v>
      </c>
      <c r="E11" s="8">
        <f t="shared" si="0"/>
        <v>26</v>
      </c>
      <c r="F11" s="55">
        <f t="shared" si="1"/>
        <v>2.1189894050529734E-2</v>
      </c>
      <c r="G11" s="65">
        <v>1267</v>
      </c>
      <c r="H11" s="74">
        <f t="shared" si="2"/>
        <v>14</v>
      </c>
      <c r="I11" s="75">
        <f t="shared" si="3"/>
        <v>1.1173184357541999E-2</v>
      </c>
      <c r="J11" s="7">
        <v>1107</v>
      </c>
      <c r="K11" s="8">
        <f t="shared" si="4"/>
        <v>-160</v>
      </c>
      <c r="L11" s="10">
        <f t="shared" si="5"/>
        <v>-0.12628255722178372</v>
      </c>
      <c r="M11" s="65">
        <v>2107</v>
      </c>
      <c r="N11" s="74">
        <f t="shared" si="6"/>
        <v>1000</v>
      </c>
      <c r="O11" s="66">
        <f t="shared" si="7"/>
        <v>0.90334236675700086</v>
      </c>
      <c r="P11" s="5">
        <v>2180</v>
      </c>
      <c r="Q11" s="18">
        <f t="shared" si="8"/>
        <v>73</v>
      </c>
      <c r="R11" s="6">
        <f t="shared" si="9"/>
        <v>3.4646416706217265E-2</v>
      </c>
      <c r="S11" s="65">
        <v>1493</v>
      </c>
      <c r="T11" s="79">
        <f t="shared" si="10"/>
        <v>-687</v>
      </c>
      <c r="U11" s="75">
        <f t="shared" si="11"/>
        <v>-0.31513761467889911</v>
      </c>
      <c r="V11" s="5">
        <v>2173</v>
      </c>
      <c r="W11" s="18">
        <f t="shared" si="12"/>
        <v>680</v>
      </c>
      <c r="X11" s="40">
        <f t="shared" si="13"/>
        <v>0.45545880776959136</v>
      </c>
      <c r="Y11" s="65">
        <v>2110</v>
      </c>
      <c r="Z11" s="74">
        <f t="shared" si="14"/>
        <v>-63</v>
      </c>
      <c r="AA11" s="84">
        <f t="shared" si="15"/>
        <v>-2.8992176714219942E-2</v>
      </c>
      <c r="AB11" s="5">
        <v>1280</v>
      </c>
      <c r="AC11" s="18">
        <f t="shared" si="16"/>
        <v>-830</v>
      </c>
      <c r="AD11" s="19">
        <f t="shared" si="17"/>
        <v>-0.39336492890995256</v>
      </c>
      <c r="AE11" s="65">
        <v>1680</v>
      </c>
      <c r="AF11" s="90">
        <f t="shared" si="18"/>
        <v>400</v>
      </c>
      <c r="AG11" s="75">
        <f t="shared" si="19"/>
        <v>0.3125</v>
      </c>
      <c r="AH11" s="5">
        <v>2307</v>
      </c>
      <c r="AI11" s="17">
        <f t="shared" si="20"/>
        <v>627</v>
      </c>
      <c r="AJ11" s="40">
        <f t="shared" si="21"/>
        <v>0.37321428571428572</v>
      </c>
      <c r="AK11" s="65">
        <v>2080</v>
      </c>
      <c r="AL11" s="74">
        <f t="shared" si="22"/>
        <v>-227</v>
      </c>
      <c r="AM11" s="75">
        <f t="shared" si="23"/>
        <v>-9.8396185522323321E-2</v>
      </c>
    </row>
    <row r="12" spans="1:39" x14ac:dyDescent="0.2">
      <c r="A12" s="4" t="s">
        <v>11</v>
      </c>
      <c r="B12" s="65">
        <v>1467</v>
      </c>
      <c r="C12" s="66">
        <v>0.05</v>
      </c>
      <c r="D12" s="7">
        <v>1467</v>
      </c>
      <c r="E12" s="8">
        <f t="shared" si="0"/>
        <v>0</v>
      </c>
      <c r="F12" s="55">
        <f t="shared" si="1"/>
        <v>0</v>
      </c>
      <c r="G12" s="65">
        <v>1483</v>
      </c>
      <c r="H12" s="74">
        <f t="shared" si="2"/>
        <v>16</v>
      </c>
      <c r="I12" s="75">
        <f t="shared" si="3"/>
        <v>1.0906612133606108E-2</v>
      </c>
      <c r="J12" s="7">
        <v>1450</v>
      </c>
      <c r="K12" s="8">
        <f t="shared" si="4"/>
        <v>-33</v>
      </c>
      <c r="L12" s="10">
        <f t="shared" si="5"/>
        <v>-2.2252191503708718E-2</v>
      </c>
      <c r="M12" s="65">
        <v>1500</v>
      </c>
      <c r="N12" s="74">
        <f t="shared" si="6"/>
        <v>50</v>
      </c>
      <c r="O12" s="66">
        <f t="shared" si="7"/>
        <v>3.4482758620689724E-2</v>
      </c>
      <c r="P12" s="5">
        <v>1867</v>
      </c>
      <c r="Q12" s="18">
        <f t="shared" si="8"/>
        <v>367</v>
      </c>
      <c r="R12" s="6">
        <f t="shared" si="9"/>
        <v>0.24466666666666659</v>
      </c>
      <c r="S12" s="65">
        <v>1900</v>
      </c>
      <c r="T12" s="79">
        <f t="shared" si="10"/>
        <v>33</v>
      </c>
      <c r="U12" s="75">
        <f t="shared" si="11"/>
        <v>1.7675415104445591E-2</v>
      </c>
      <c r="V12" s="5">
        <v>1808</v>
      </c>
      <c r="W12" s="18">
        <f t="shared" si="12"/>
        <v>-92</v>
      </c>
      <c r="X12" s="40">
        <f t="shared" si="13"/>
        <v>-4.842105263157892E-2</v>
      </c>
      <c r="Y12" s="65">
        <v>1833</v>
      </c>
      <c r="Z12" s="74">
        <f t="shared" si="14"/>
        <v>25</v>
      </c>
      <c r="AA12" s="84">
        <f t="shared" si="15"/>
        <v>1.3827433628318619E-2</v>
      </c>
      <c r="AB12" s="5">
        <v>1833</v>
      </c>
      <c r="AC12" s="18">
        <f t="shared" si="16"/>
        <v>0</v>
      </c>
      <c r="AD12" s="19">
        <f t="shared" si="17"/>
        <v>0</v>
      </c>
      <c r="AE12" s="65">
        <v>1833</v>
      </c>
      <c r="AF12" s="90">
        <f t="shared" si="18"/>
        <v>0</v>
      </c>
      <c r="AG12" s="75">
        <f t="shared" si="19"/>
        <v>0</v>
      </c>
      <c r="AH12" s="5">
        <v>1867</v>
      </c>
      <c r="AI12" s="17">
        <f t="shared" si="20"/>
        <v>34</v>
      </c>
      <c r="AJ12" s="40">
        <f t="shared" si="21"/>
        <v>1.8548827059465367E-2</v>
      </c>
      <c r="AK12" s="65">
        <v>1833</v>
      </c>
      <c r="AL12" s="74">
        <f t="shared" si="22"/>
        <v>-34</v>
      </c>
      <c r="AM12" s="75">
        <f t="shared" si="23"/>
        <v>-1.8211033743974259E-2</v>
      </c>
    </row>
    <row r="13" spans="1:39" x14ac:dyDescent="0.2">
      <c r="A13" s="4" t="s">
        <v>12</v>
      </c>
      <c r="B13" s="65">
        <v>2000</v>
      </c>
      <c r="C13" s="66">
        <v>0</v>
      </c>
      <c r="D13" s="7">
        <v>2000</v>
      </c>
      <c r="E13" s="8">
        <f t="shared" si="0"/>
        <v>0</v>
      </c>
      <c r="F13" s="55">
        <f t="shared" si="1"/>
        <v>0</v>
      </c>
      <c r="G13" s="65">
        <v>2200</v>
      </c>
      <c r="H13" s="74">
        <f t="shared" si="2"/>
        <v>200</v>
      </c>
      <c r="I13" s="75">
        <f t="shared" si="3"/>
        <v>0.10000000000000009</v>
      </c>
      <c r="J13" s="7">
        <v>2200</v>
      </c>
      <c r="K13" s="8">
        <f t="shared" si="4"/>
        <v>0</v>
      </c>
      <c r="L13" s="10">
        <f t="shared" si="5"/>
        <v>0</v>
      </c>
      <c r="M13" s="65">
        <v>1933</v>
      </c>
      <c r="N13" s="74">
        <f t="shared" si="6"/>
        <v>-267</v>
      </c>
      <c r="O13" s="66">
        <f t="shared" si="7"/>
        <v>-0.12136363636363634</v>
      </c>
      <c r="P13" s="5">
        <v>2133</v>
      </c>
      <c r="Q13" s="18">
        <f t="shared" si="8"/>
        <v>200</v>
      </c>
      <c r="R13" s="6">
        <f t="shared" si="9"/>
        <v>0.10346611484738744</v>
      </c>
      <c r="S13" s="65">
        <v>2100</v>
      </c>
      <c r="T13" s="79">
        <f t="shared" si="10"/>
        <v>-33</v>
      </c>
      <c r="U13" s="75">
        <f t="shared" si="11"/>
        <v>-1.5471167369901506E-2</v>
      </c>
      <c r="V13" s="5">
        <v>2083</v>
      </c>
      <c r="W13" s="18">
        <f t="shared" si="12"/>
        <v>-17</v>
      </c>
      <c r="X13" s="40">
        <f t="shared" si="13"/>
        <v>-8.0952380952380443E-3</v>
      </c>
      <c r="Y13" s="65">
        <v>2133</v>
      </c>
      <c r="Z13" s="74">
        <f t="shared" si="14"/>
        <v>50</v>
      </c>
      <c r="AA13" s="84">
        <f t="shared" si="15"/>
        <v>2.4003840614498229E-2</v>
      </c>
      <c r="AB13" s="5">
        <v>2100</v>
      </c>
      <c r="AC13" s="18">
        <f t="shared" si="16"/>
        <v>-33</v>
      </c>
      <c r="AD13" s="19">
        <f t="shared" si="17"/>
        <v>-1.5471167369901506E-2</v>
      </c>
      <c r="AE13" s="65">
        <v>2133</v>
      </c>
      <c r="AF13" s="90">
        <f t="shared" si="18"/>
        <v>33</v>
      </c>
      <c r="AG13" s="75">
        <f t="shared" si="19"/>
        <v>1.5714285714285792E-2</v>
      </c>
      <c r="AH13" s="5">
        <v>2700</v>
      </c>
      <c r="AI13" s="17">
        <f t="shared" si="20"/>
        <v>567</v>
      </c>
      <c r="AJ13" s="40">
        <f t="shared" si="21"/>
        <v>0.26582278481012667</v>
      </c>
      <c r="AK13" s="65">
        <v>2650</v>
      </c>
      <c r="AL13" s="74">
        <f t="shared" si="22"/>
        <v>-50</v>
      </c>
      <c r="AM13" s="75">
        <f t="shared" si="23"/>
        <v>-1.851851851851849E-2</v>
      </c>
    </row>
    <row r="14" spans="1:39" x14ac:dyDescent="0.2">
      <c r="A14" s="4" t="s">
        <v>13</v>
      </c>
      <c r="B14" s="65">
        <v>661</v>
      </c>
      <c r="C14" s="66">
        <v>0.04</v>
      </c>
      <c r="D14" s="7">
        <v>667</v>
      </c>
      <c r="E14" s="8">
        <f t="shared" si="0"/>
        <v>6</v>
      </c>
      <c r="F14" s="55">
        <f t="shared" si="1"/>
        <v>9.0771558245084094E-3</v>
      </c>
      <c r="G14" s="65">
        <v>542</v>
      </c>
      <c r="H14" s="74">
        <f t="shared" si="2"/>
        <v>-125</v>
      </c>
      <c r="I14" s="75">
        <f t="shared" si="3"/>
        <v>-0.18740629685157417</v>
      </c>
      <c r="J14" s="7">
        <v>681</v>
      </c>
      <c r="K14" s="8">
        <f t="shared" si="4"/>
        <v>139</v>
      </c>
      <c r="L14" s="10">
        <f t="shared" si="5"/>
        <v>0.25645756457564572</v>
      </c>
      <c r="M14" s="65">
        <v>833</v>
      </c>
      <c r="N14" s="74">
        <f t="shared" si="6"/>
        <v>152</v>
      </c>
      <c r="O14" s="66">
        <f t="shared" si="7"/>
        <v>0.22320117474302492</v>
      </c>
      <c r="P14" s="5">
        <v>691</v>
      </c>
      <c r="Q14" s="18">
        <f t="shared" si="8"/>
        <v>-142</v>
      </c>
      <c r="R14" s="6">
        <f t="shared" si="9"/>
        <v>-0.17046818727490998</v>
      </c>
      <c r="S14" s="65">
        <v>677</v>
      </c>
      <c r="T14" s="79">
        <f t="shared" si="10"/>
        <v>-14</v>
      </c>
      <c r="U14" s="75">
        <f t="shared" si="11"/>
        <v>-2.0260492040520939E-2</v>
      </c>
      <c r="V14" s="5">
        <v>847</v>
      </c>
      <c r="W14" s="18">
        <f t="shared" si="12"/>
        <v>170</v>
      </c>
      <c r="X14" s="40">
        <f t="shared" si="13"/>
        <v>0.25110782865583459</v>
      </c>
      <c r="Y14" s="65">
        <v>642</v>
      </c>
      <c r="Z14" s="74">
        <f t="shared" si="14"/>
        <v>-205</v>
      </c>
      <c r="AA14" s="84">
        <f t="shared" si="15"/>
        <v>-0.24203069657615117</v>
      </c>
      <c r="AB14" s="5">
        <v>625</v>
      </c>
      <c r="AC14" s="18">
        <f t="shared" si="16"/>
        <v>-17</v>
      </c>
      <c r="AD14" s="19">
        <f t="shared" si="17"/>
        <v>-2.6479750778816147E-2</v>
      </c>
      <c r="AE14" s="65">
        <v>639</v>
      </c>
      <c r="AF14" s="90">
        <f t="shared" si="18"/>
        <v>14</v>
      </c>
      <c r="AG14" s="75">
        <f t="shared" si="19"/>
        <v>2.2399999999999975E-2</v>
      </c>
      <c r="AH14" s="5">
        <v>639</v>
      </c>
      <c r="AI14" s="17">
        <f t="shared" si="20"/>
        <v>0</v>
      </c>
      <c r="AJ14" s="40">
        <f t="shared" si="21"/>
        <v>0</v>
      </c>
      <c r="AK14" s="65">
        <v>639</v>
      </c>
      <c r="AL14" s="74">
        <f t="shared" si="22"/>
        <v>0</v>
      </c>
      <c r="AM14" s="75">
        <f t="shared" si="23"/>
        <v>0</v>
      </c>
    </row>
    <row r="15" spans="1:39" x14ac:dyDescent="0.2">
      <c r="A15" s="4" t="s">
        <v>14</v>
      </c>
      <c r="B15" s="65">
        <v>1424</v>
      </c>
      <c r="C15" s="66">
        <v>0.09</v>
      </c>
      <c r="D15" s="7">
        <v>1409</v>
      </c>
      <c r="E15" s="8">
        <f t="shared" si="0"/>
        <v>-15</v>
      </c>
      <c r="F15" s="55">
        <f t="shared" si="1"/>
        <v>-1.0533707865168496E-2</v>
      </c>
      <c r="G15" s="65">
        <v>1424</v>
      </c>
      <c r="H15" s="74">
        <f t="shared" si="2"/>
        <v>15</v>
      </c>
      <c r="I15" s="75">
        <f t="shared" si="3"/>
        <v>1.0645848119233525E-2</v>
      </c>
      <c r="J15" s="7">
        <v>1333</v>
      </c>
      <c r="K15" s="8">
        <f t="shared" si="4"/>
        <v>-91</v>
      </c>
      <c r="L15" s="10">
        <f t="shared" si="5"/>
        <v>-6.3904494382022503E-2</v>
      </c>
      <c r="M15" s="65">
        <v>1409</v>
      </c>
      <c r="N15" s="74">
        <f t="shared" si="6"/>
        <v>76</v>
      </c>
      <c r="O15" s="66">
        <f t="shared" si="7"/>
        <v>5.7014253563390849E-2</v>
      </c>
      <c r="P15" s="5">
        <v>1606</v>
      </c>
      <c r="Q15" s="18">
        <f t="shared" si="8"/>
        <v>197</v>
      </c>
      <c r="R15" s="6">
        <f t="shared" si="9"/>
        <v>0.13981547196593325</v>
      </c>
      <c r="S15" s="65">
        <v>1417</v>
      </c>
      <c r="T15" s="79">
        <f t="shared" si="10"/>
        <v>-189</v>
      </c>
      <c r="U15" s="75">
        <f t="shared" si="11"/>
        <v>-0.11768368617683689</v>
      </c>
      <c r="V15" s="5">
        <v>1583</v>
      </c>
      <c r="W15" s="18">
        <f t="shared" si="12"/>
        <v>166</v>
      </c>
      <c r="X15" s="40">
        <f t="shared" si="13"/>
        <v>0.11714890613973172</v>
      </c>
      <c r="Y15" s="65">
        <v>1532</v>
      </c>
      <c r="Z15" s="74">
        <f t="shared" si="14"/>
        <v>-51</v>
      </c>
      <c r="AA15" s="84">
        <f t="shared" si="15"/>
        <v>-3.2217308907138364E-2</v>
      </c>
      <c r="AB15" s="5">
        <v>1220</v>
      </c>
      <c r="AC15" s="18">
        <f t="shared" si="16"/>
        <v>-312</v>
      </c>
      <c r="AD15" s="19">
        <f t="shared" si="17"/>
        <v>-0.20365535248041777</v>
      </c>
      <c r="AE15" s="65">
        <v>1195</v>
      </c>
      <c r="AF15" s="90">
        <f t="shared" si="18"/>
        <v>-25</v>
      </c>
      <c r="AG15" s="75">
        <f t="shared" si="19"/>
        <v>-2.0491803278688492E-2</v>
      </c>
      <c r="AH15" s="5">
        <v>1182</v>
      </c>
      <c r="AI15" s="17">
        <f t="shared" si="20"/>
        <v>-13</v>
      </c>
      <c r="AJ15" s="40">
        <f t="shared" si="21"/>
        <v>-1.0878661087866059E-2</v>
      </c>
      <c r="AK15" s="65">
        <v>1182</v>
      </c>
      <c r="AL15" s="74">
        <f t="shared" si="22"/>
        <v>0</v>
      </c>
      <c r="AM15" s="75">
        <f t="shared" si="23"/>
        <v>0</v>
      </c>
    </row>
    <row r="16" spans="1:39" ht="13.5" thickBot="1" x14ac:dyDescent="0.25">
      <c r="A16" s="4" t="s">
        <v>15</v>
      </c>
      <c r="B16" s="67">
        <v>1278</v>
      </c>
      <c r="C16" s="68">
        <v>0.42</v>
      </c>
      <c r="D16" s="51">
        <v>1292</v>
      </c>
      <c r="E16" s="25">
        <f t="shared" si="0"/>
        <v>14</v>
      </c>
      <c r="F16" s="56">
        <f t="shared" si="1"/>
        <v>1.0954616588419341E-2</v>
      </c>
      <c r="G16" s="67">
        <v>1667</v>
      </c>
      <c r="H16" s="76">
        <f t="shared" si="2"/>
        <v>375</v>
      </c>
      <c r="I16" s="77">
        <f t="shared" si="3"/>
        <v>0.29024767801857587</v>
      </c>
      <c r="J16" s="51">
        <v>1167</v>
      </c>
      <c r="K16" s="25">
        <f t="shared" si="4"/>
        <v>-500</v>
      </c>
      <c r="L16" s="53">
        <f t="shared" si="5"/>
        <v>-0.29994001199760045</v>
      </c>
      <c r="M16" s="67">
        <v>2500</v>
      </c>
      <c r="N16" s="76">
        <f t="shared" si="6"/>
        <v>1333</v>
      </c>
      <c r="O16" s="68">
        <f t="shared" si="7"/>
        <v>1.1422450728363325</v>
      </c>
      <c r="P16" s="20">
        <v>2285</v>
      </c>
      <c r="Q16" s="21">
        <f t="shared" si="8"/>
        <v>-215</v>
      </c>
      <c r="R16" s="22">
        <f t="shared" si="9"/>
        <v>-8.5999999999999965E-2</v>
      </c>
      <c r="S16" s="67">
        <v>1247</v>
      </c>
      <c r="T16" s="80">
        <f t="shared" si="10"/>
        <v>-1038</v>
      </c>
      <c r="U16" s="77">
        <f t="shared" si="11"/>
        <v>-0.45426695842450771</v>
      </c>
      <c r="V16" s="20">
        <v>1558</v>
      </c>
      <c r="W16" s="21">
        <f t="shared" si="12"/>
        <v>311</v>
      </c>
      <c r="X16" s="41">
        <f t="shared" si="13"/>
        <v>0.24939855653568554</v>
      </c>
      <c r="Y16" s="67">
        <v>1260</v>
      </c>
      <c r="Z16" s="76">
        <f t="shared" si="14"/>
        <v>-298</v>
      </c>
      <c r="AA16" s="86">
        <f t="shared" si="15"/>
        <v>-0.19127086007702188</v>
      </c>
      <c r="AB16" s="20">
        <v>1056</v>
      </c>
      <c r="AC16" s="21">
        <f t="shared" si="16"/>
        <v>-204</v>
      </c>
      <c r="AD16" s="23">
        <f t="shared" si="17"/>
        <v>-0.16190476190476188</v>
      </c>
      <c r="AE16" s="67">
        <v>875</v>
      </c>
      <c r="AF16" s="91">
        <f t="shared" si="18"/>
        <v>-181</v>
      </c>
      <c r="AG16" s="77">
        <f t="shared" si="19"/>
        <v>-0.17140151515151514</v>
      </c>
      <c r="AH16" s="20">
        <v>972</v>
      </c>
      <c r="AI16" s="45">
        <f t="shared" si="20"/>
        <v>97</v>
      </c>
      <c r="AJ16" s="41">
        <f t="shared" si="21"/>
        <v>0.11085714285714277</v>
      </c>
      <c r="AK16" s="67">
        <v>944</v>
      </c>
      <c r="AL16" s="76">
        <f t="shared" si="22"/>
        <v>-28</v>
      </c>
      <c r="AM16" s="77">
        <f t="shared" si="23"/>
        <v>-2.8806584362139898E-2</v>
      </c>
    </row>
    <row r="17" spans="1:39" ht="13.5" thickBot="1" x14ac:dyDescent="0.25">
      <c r="A17" s="107" t="s">
        <v>16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9"/>
    </row>
    <row r="18" spans="1:39" x14ac:dyDescent="0.2">
      <c r="A18" s="4" t="s">
        <v>17</v>
      </c>
      <c r="B18" s="63">
        <v>3350</v>
      </c>
      <c r="C18" s="64">
        <v>0</v>
      </c>
      <c r="D18" s="46">
        <v>3350</v>
      </c>
      <c r="E18" s="47">
        <f t="shared" si="0"/>
        <v>0</v>
      </c>
      <c r="F18" s="48">
        <f>+D18/B18-1</f>
        <v>0</v>
      </c>
      <c r="G18" s="63">
        <v>3467</v>
      </c>
      <c r="H18" s="72">
        <f t="shared" si="2"/>
        <v>117</v>
      </c>
      <c r="I18" s="64">
        <f t="shared" si="3"/>
        <v>3.4925373134328419E-2</v>
      </c>
      <c r="J18" s="46">
        <v>3500</v>
      </c>
      <c r="K18" s="47">
        <f t="shared" si="4"/>
        <v>33</v>
      </c>
      <c r="L18" s="58">
        <f>+J18/G18-1</f>
        <v>9.5183155465821123E-3</v>
      </c>
      <c r="M18" s="63">
        <v>3292</v>
      </c>
      <c r="N18" s="72">
        <f t="shared" si="6"/>
        <v>-208</v>
      </c>
      <c r="O18" s="73">
        <f t="shared" si="7"/>
        <v>-5.9428571428571386E-2</v>
      </c>
      <c r="P18" s="13">
        <v>3367</v>
      </c>
      <c r="Q18" s="50">
        <f t="shared" si="8"/>
        <v>75</v>
      </c>
      <c r="R18" s="15">
        <f>+P18/M18-1</f>
        <v>2.2782503037667157E-2</v>
      </c>
      <c r="S18" s="63">
        <v>3500</v>
      </c>
      <c r="T18" s="78">
        <f t="shared" si="10"/>
        <v>133</v>
      </c>
      <c r="U18" s="73">
        <f>+S18/P18-1</f>
        <v>3.9501039501039559E-2</v>
      </c>
      <c r="V18" s="13">
        <v>3667</v>
      </c>
      <c r="W18" s="14">
        <f>+V18-S18</f>
        <v>167</v>
      </c>
      <c r="X18" s="39">
        <f t="shared" si="13"/>
        <v>4.771428571428582E-2</v>
      </c>
      <c r="Y18" s="63">
        <v>3600</v>
      </c>
      <c r="Z18" s="72">
        <f>+Y18-V18</f>
        <v>-67</v>
      </c>
      <c r="AA18" s="82">
        <f t="shared" si="15"/>
        <v>-1.8271066266703051E-2</v>
      </c>
      <c r="AB18" s="13">
        <v>3750</v>
      </c>
      <c r="AC18" s="14">
        <f>+AB18-Y18</f>
        <v>150</v>
      </c>
      <c r="AD18" s="16">
        <f t="shared" si="17"/>
        <v>4.1666666666666741E-2</v>
      </c>
      <c r="AE18" s="63">
        <v>3733</v>
      </c>
      <c r="AF18" s="72">
        <f>+AE18-AB18</f>
        <v>-17</v>
      </c>
      <c r="AG18" s="73">
        <f t="shared" si="19"/>
        <v>-4.5333333333332781E-3</v>
      </c>
      <c r="AH18" s="13">
        <v>3717</v>
      </c>
      <c r="AI18" s="42">
        <f>+AH18-AE18</f>
        <v>-16</v>
      </c>
      <c r="AJ18" s="39">
        <f t="shared" si="21"/>
        <v>-4.2860969729440201E-3</v>
      </c>
      <c r="AK18" s="63">
        <v>3900</v>
      </c>
      <c r="AL18" s="72">
        <f>+AK18-AH18</f>
        <v>183</v>
      </c>
      <c r="AM18" s="73">
        <f t="shared" si="23"/>
        <v>4.9233252623083201E-2</v>
      </c>
    </row>
    <row r="19" spans="1:39" x14ac:dyDescent="0.2">
      <c r="A19" s="4" t="s">
        <v>18</v>
      </c>
      <c r="B19" s="65">
        <v>983</v>
      </c>
      <c r="C19" s="66">
        <v>0</v>
      </c>
      <c r="D19" s="7">
        <v>983</v>
      </c>
      <c r="E19" s="8">
        <f t="shared" si="0"/>
        <v>0</v>
      </c>
      <c r="F19" s="9">
        <f t="shared" ref="F19:F40" si="24">+D19/B19-1</f>
        <v>0</v>
      </c>
      <c r="G19" s="65">
        <v>983</v>
      </c>
      <c r="H19" s="74">
        <f t="shared" si="2"/>
        <v>0</v>
      </c>
      <c r="I19" s="66">
        <f t="shared" si="3"/>
        <v>0</v>
      </c>
      <c r="J19" s="7">
        <v>1000</v>
      </c>
      <c r="K19" s="8">
        <f t="shared" si="4"/>
        <v>17</v>
      </c>
      <c r="L19" s="57">
        <f t="shared" ref="L19:L33" si="25">+J19/G19-1</f>
        <v>1.7293997965412089E-2</v>
      </c>
      <c r="M19" s="65">
        <v>1000</v>
      </c>
      <c r="N19" s="74">
        <f t="shared" si="6"/>
        <v>0</v>
      </c>
      <c r="O19" s="75">
        <f t="shared" si="7"/>
        <v>0</v>
      </c>
      <c r="P19" s="5">
        <v>1000</v>
      </c>
      <c r="Q19" s="11">
        <f t="shared" si="8"/>
        <v>0</v>
      </c>
      <c r="R19" s="6">
        <f t="shared" ref="R19:R40" si="26">+P19/M19-1</f>
        <v>0</v>
      </c>
      <c r="S19" s="65">
        <v>1000</v>
      </c>
      <c r="T19" s="79">
        <f t="shared" si="10"/>
        <v>0</v>
      </c>
      <c r="U19" s="75">
        <f t="shared" ref="U19:U40" si="27">+S19/P19-1</f>
        <v>0</v>
      </c>
      <c r="V19" s="5">
        <v>1000</v>
      </c>
      <c r="W19" s="18">
        <f t="shared" ref="W19:W33" si="28">+V19-S19</f>
        <v>0</v>
      </c>
      <c r="X19" s="40">
        <f t="shared" si="13"/>
        <v>0</v>
      </c>
      <c r="Y19" s="65">
        <v>1000</v>
      </c>
      <c r="Z19" s="74">
        <f t="shared" ref="Z19:Z33" si="29">+Y19-V19</f>
        <v>0</v>
      </c>
      <c r="AA19" s="84">
        <f t="shared" si="15"/>
        <v>0</v>
      </c>
      <c r="AB19" s="5">
        <v>1217</v>
      </c>
      <c r="AC19" s="18">
        <f t="shared" ref="AC19:AC33" si="30">+AB19-Y19</f>
        <v>217</v>
      </c>
      <c r="AD19" s="19">
        <f t="shared" si="17"/>
        <v>0.21700000000000008</v>
      </c>
      <c r="AE19" s="65">
        <v>1300</v>
      </c>
      <c r="AF19" s="74">
        <f t="shared" ref="AF19:AF33" si="31">+AE19-AB19</f>
        <v>83</v>
      </c>
      <c r="AG19" s="75">
        <f t="shared" si="19"/>
        <v>6.8200493015612151E-2</v>
      </c>
      <c r="AH19" s="5">
        <v>1283</v>
      </c>
      <c r="AI19" s="12">
        <f t="shared" ref="AI19:AI33" si="32">+AH19-AE19</f>
        <v>-17</v>
      </c>
      <c r="AJ19" s="40">
        <f t="shared" si="21"/>
        <v>-1.3076923076923097E-2</v>
      </c>
      <c r="AK19" s="65">
        <v>1217</v>
      </c>
      <c r="AL19" s="74">
        <f t="shared" ref="AL19:AL33" si="33">+AK19-AH19</f>
        <v>-66</v>
      </c>
      <c r="AM19" s="75">
        <f t="shared" si="23"/>
        <v>-5.1441932969602533E-2</v>
      </c>
    </row>
    <row r="20" spans="1:39" x14ac:dyDescent="0.2">
      <c r="A20" s="4" t="s">
        <v>19</v>
      </c>
      <c r="B20" s="65">
        <v>3000</v>
      </c>
      <c r="C20" s="66">
        <v>0</v>
      </c>
      <c r="D20" s="7">
        <v>2967</v>
      </c>
      <c r="E20" s="8">
        <f t="shared" si="0"/>
        <v>-33</v>
      </c>
      <c r="F20" s="9">
        <f t="shared" si="24"/>
        <v>-1.100000000000001E-2</v>
      </c>
      <c r="G20" s="65">
        <v>3000</v>
      </c>
      <c r="H20" s="74">
        <f t="shared" si="2"/>
        <v>33</v>
      </c>
      <c r="I20" s="66">
        <f t="shared" si="3"/>
        <v>1.1122345803842304E-2</v>
      </c>
      <c r="J20" s="7">
        <v>3000</v>
      </c>
      <c r="K20" s="8">
        <f t="shared" si="4"/>
        <v>0</v>
      </c>
      <c r="L20" s="57">
        <f t="shared" si="25"/>
        <v>0</v>
      </c>
      <c r="M20" s="65">
        <v>3000</v>
      </c>
      <c r="N20" s="74">
        <f t="shared" si="6"/>
        <v>0</v>
      </c>
      <c r="O20" s="75">
        <f t="shared" si="7"/>
        <v>0</v>
      </c>
      <c r="P20" s="5">
        <v>3000</v>
      </c>
      <c r="Q20" s="11">
        <f t="shared" si="8"/>
        <v>0</v>
      </c>
      <c r="R20" s="6">
        <f t="shared" si="26"/>
        <v>0</v>
      </c>
      <c r="S20" s="65">
        <v>3000</v>
      </c>
      <c r="T20" s="79">
        <f t="shared" si="10"/>
        <v>0</v>
      </c>
      <c r="U20" s="75">
        <f t="shared" si="27"/>
        <v>0</v>
      </c>
      <c r="V20" s="5">
        <v>3000</v>
      </c>
      <c r="W20" s="18">
        <f t="shared" si="28"/>
        <v>0</v>
      </c>
      <c r="X20" s="40">
        <f t="shared" si="13"/>
        <v>0</v>
      </c>
      <c r="Y20" s="65">
        <v>3000</v>
      </c>
      <c r="Z20" s="74">
        <f t="shared" si="29"/>
        <v>0</v>
      </c>
      <c r="AA20" s="84">
        <f t="shared" si="15"/>
        <v>0</v>
      </c>
      <c r="AB20" s="5">
        <v>3000</v>
      </c>
      <c r="AC20" s="18">
        <f t="shared" si="30"/>
        <v>0</v>
      </c>
      <c r="AD20" s="19">
        <f t="shared" si="17"/>
        <v>0</v>
      </c>
      <c r="AE20" s="65">
        <v>2958</v>
      </c>
      <c r="AF20" s="74">
        <f t="shared" si="31"/>
        <v>-42</v>
      </c>
      <c r="AG20" s="75">
        <f t="shared" si="19"/>
        <v>-1.4000000000000012E-2</v>
      </c>
      <c r="AH20" s="5">
        <v>3000</v>
      </c>
      <c r="AI20" s="12">
        <f t="shared" si="32"/>
        <v>42</v>
      </c>
      <c r="AJ20" s="40">
        <f t="shared" si="21"/>
        <v>1.4198782961460488E-2</v>
      </c>
      <c r="AK20" s="65">
        <v>3000</v>
      </c>
      <c r="AL20" s="74">
        <f t="shared" si="33"/>
        <v>0</v>
      </c>
      <c r="AM20" s="75">
        <f t="shared" si="23"/>
        <v>0</v>
      </c>
    </row>
    <row r="21" spans="1:39" x14ac:dyDescent="0.2">
      <c r="A21" s="4" t="s">
        <v>20</v>
      </c>
      <c r="B21" s="65">
        <v>2628</v>
      </c>
      <c r="C21" s="66">
        <v>0.03</v>
      </c>
      <c r="D21" s="7">
        <v>3333</v>
      </c>
      <c r="E21" s="8">
        <f t="shared" si="0"/>
        <v>705</v>
      </c>
      <c r="F21" s="9">
        <f t="shared" si="24"/>
        <v>0.2682648401826484</v>
      </c>
      <c r="G21" s="65">
        <v>3311</v>
      </c>
      <c r="H21" s="74">
        <f t="shared" si="2"/>
        <v>-22</v>
      </c>
      <c r="I21" s="66">
        <f t="shared" si="3"/>
        <v>-6.6006600660065695E-3</v>
      </c>
      <c r="J21" s="7">
        <v>3294</v>
      </c>
      <c r="K21" s="8">
        <f t="shared" si="4"/>
        <v>-17</v>
      </c>
      <c r="L21" s="57">
        <f t="shared" si="25"/>
        <v>-5.1344004832376555E-3</v>
      </c>
      <c r="M21" s="65">
        <v>3500</v>
      </c>
      <c r="N21" s="74">
        <f t="shared" si="6"/>
        <v>206</v>
      </c>
      <c r="O21" s="75">
        <f t="shared" si="7"/>
        <v>6.2537947783849468E-2</v>
      </c>
      <c r="P21" s="5">
        <v>3378</v>
      </c>
      <c r="Q21" s="11">
        <f t="shared" si="8"/>
        <v>-122</v>
      </c>
      <c r="R21" s="6">
        <f t="shared" si="26"/>
        <v>-3.4857142857142809E-2</v>
      </c>
      <c r="S21" s="65">
        <v>3633</v>
      </c>
      <c r="T21" s="79">
        <f t="shared" si="10"/>
        <v>255</v>
      </c>
      <c r="U21" s="75">
        <f t="shared" si="27"/>
        <v>7.5488454706927222E-2</v>
      </c>
      <c r="V21" s="5">
        <v>3756</v>
      </c>
      <c r="W21" s="18">
        <f t="shared" si="28"/>
        <v>123</v>
      </c>
      <c r="X21" s="40">
        <f t="shared" si="13"/>
        <v>3.3856317093311272E-2</v>
      </c>
      <c r="Y21" s="65">
        <v>3722</v>
      </c>
      <c r="Z21" s="74">
        <f t="shared" si="29"/>
        <v>-34</v>
      </c>
      <c r="AA21" s="84">
        <f t="shared" si="15"/>
        <v>-9.0521831735889124E-3</v>
      </c>
      <c r="AB21" s="5">
        <v>4000</v>
      </c>
      <c r="AC21" s="18">
        <f t="shared" si="30"/>
        <v>278</v>
      </c>
      <c r="AD21" s="19">
        <f t="shared" si="17"/>
        <v>7.4691026329930077E-2</v>
      </c>
      <c r="AE21" s="65">
        <v>4333</v>
      </c>
      <c r="AF21" s="74">
        <f t="shared" si="31"/>
        <v>333</v>
      </c>
      <c r="AG21" s="75">
        <f t="shared" si="19"/>
        <v>8.3250000000000046E-2</v>
      </c>
      <c r="AH21" s="5">
        <v>4350</v>
      </c>
      <c r="AI21" s="12">
        <f t="shared" si="32"/>
        <v>17</v>
      </c>
      <c r="AJ21" s="40">
        <f t="shared" si="21"/>
        <v>3.9233787214401072E-3</v>
      </c>
      <c r="AK21" s="65">
        <v>4344</v>
      </c>
      <c r="AL21" s="74">
        <f t="shared" si="33"/>
        <v>-6</v>
      </c>
      <c r="AM21" s="75">
        <f t="shared" si="23"/>
        <v>-1.3793103448276334E-3</v>
      </c>
    </row>
    <row r="22" spans="1:39" x14ac:dyDescent="0.2">
      <c r="A22" s="4" t="s">
        <v>21</v>
      </c>
      <c r="B22" s="65">
        <v>988</v>
      </c>
      <c r="C22" s="66">
        <v>0.15</v>
      </c>
      <c r="D22" s="7">
        <v>952</v>
      </c>
      <c r="E22" s="8">
        <f t="shared" si="0"/>
        <v>-36</v>
      </c>
      <c r="F22" s="9">
        <f t="shared" si="24"/>
        <v>-3.6437246963562764E-2</v>
      </c>
      <c r="G22" s="65">
        <v>1107</v>
      </c>
      <c r="H22" s="74">
        <f t="shared" si="2"/>
        <v>155</v>
      </c>
      <c r="I22" s="66">
        <f t="shared" si="3"/>
        <v>0.16281512605042026</v>
      </c>
      <c r="J22" s="7">
        <v>1048</v>
      </c>
      <c r="K22" s="8">
        <f t="shared" si="4"/>
        <v>-59</v>
      </c>
      <c r="L22" s="57">
        <f t="shared" si="25"/>
        <v>-5.3297199638663084E-2</v>
      </c>
      <c r="M22" s="65">
        <v>929</v>
      </c>
      <c r="N22" s="74">
        <f t="shared" si="6"/>
        <v>-119</v>
      </c>
      <c r="O22" s="75">
        <f t="shared" si="7"/>
        <v>-0.11354961832061072</v>
      </c>
      <c r="P22" s="5">
        <v>1786</v>
      </c>
      <c r="Q22" s="11">
        <f t="shared" si="8"/>
        <v>857</v>
      </c>
      <c r="R22" s="6">
        <f t="shared" si="26"/>
        <v>0.92249730893433801</v>
      </c>
      <c r="S22" s="65">
        <v>1429</v>
      </c>
      <c r="T22" s="79">
        <f t="shared" si="10"/>
        <v>-357</v>
      </c>
      <c r="U22" s="75">
        <f t="shared" si="27"/>
        <v>-0.19988801791713329</v>
      </c>
      <c r="V22" s="5">
        <v>1286</v>
      </c>
      <c r="W22" s="18">
        <f t="shared" si="28"/>
        <v>-143</v>
      </c>
      <c r="X22" s="40">
        <f t="shared" si="13"/>
        <v>-0.1000699790062981</v>
      </c>
      <c r="Y22" s="65">
        <v>1095</v>
      </c>
      <c r="Z22" s="74">
        <f t="shared" si="29"/>
        <v>-191</v>
      </c>
      <c r="AA22" s="84">
        <f t="shared" si="15"/>
        <v>-0.14852255054432351</v>
      </c>
      <c r="AB22" s="5">
        <v>810</v>
      </c>
      <c r="AC22" s="18">
        <f t="shared" si="30"/>
        <v>-285</v>
      </c>
      <c r="AD22" s="19">
        <f t="shared" si="17"/>
        <v>-0.26027397260273977</v>
      </c>
      <c r="AE22" s="65">
        <v>988</v>
      </c>
      <c r="AF22" s="74">
        <f t="shared" si="31"/>
        <v>178</v>
      </c>
      <c r="AG22" s="75">
        <f t="shared" si="19"/>
        <v>0.219753086419753</v>
      </c>
      <c r="AH22" s="5">
        <v>1012</v>
      </c>
      <c r="AI22" s="12">
        <f t="shared" si="32"/>
        <v>24</v>
      </c>
      <c r="AJ22" s="40">
        <f t="shared" si="21"/>
        <v>2.4291497975708509E-2</v>
      </c>
      <c r="AK22" s="65">
        <v>1131</v>
      </c>
      <c r="AL22" s="74">
        <f t="shared" si="33"/>
        <v>119</v>
      </c>
      <c r="AM22" s="75">
        <f t="shared" si="23"/>
        <v>0.11758893280632421</v>
      </c>
    </row>
    <row r="23" spans="1:39" x14ac:dyDescent="0.2">
      <c r="A23" s="4" t="s">
        <v>22</v>
      </c>
      <c r="B23" s="65">
        <v>1143</v>
      </c>
      <c r="C23" s="66">
        <v>0</v>
      </c>
      <c r="D23" s="7">
        <v>1381</v>
      </c>
      <c r="E23" s="8">
        <f t="shared" si="0"/>
        <v>238</v>
      </c>
      <c r="F23" s="9">
        <f t="shared" si="24"/>
        <v>0.20822397200349951</v>
      </c>
      <c r="G23" s="65">
        <v>1190</v>
      </c>
      <c r="H23" s="74">
        <f t="shared" si="2"/>
        <v>-191</v>
      </c>
      <c r="I23" s="66">
        <f t="shared" si="3"/>
        <v>-0.1383055756698045</v>
      </c>
      <c r="J23" s="7">
        <v>1190</v>
      </c>
      <c r="K23" s="8">
        <f t="shared" si="4"/>
        <v>0</v>
      </c>
      <c r="L23" s="57">
        <f t="shared" si="25"/>
        <v>0</v>
      </c>
      <c r="M23" s="65" t="s">
        <v>6</v>
      </c>
      <c r="N23" s="74"/>
      <c r="O23" s="75"/>
      <c r="P23" s="5">
        <v>1405</v>
      </c>
      <c r="Q23" s="11"/>
      <c r="R23" s="6"/>
      <c r="S23" s="65">
        <v>1143</v>
      </c>
      <c r="T23" s="79">
        <f t="shared" si="10"/>
        <v>-262</v>
      </c>
      <c r="U23" s="75">
        <f t="shared" si="27"/>
        <v>-0.18647686832740218</v>
      </c>
      <c r="V23" s="5">
        <v>1131</v>
      </c>
      <c r="W23" s="18">
        <f t="shared" si="28"/>
        <v>-12</v>
      </c>
      <c r="X23" s="40">
        <f t="shared" si="13"/>
        <v>-1.049868766404205E-2</v>
      </c>
      <c r="Y23" s="65">
        <v>1138</v>
      </c>
      <c r="Z23" s="74">
        <f t="shared" si="29"/>
        <v>7</v>
      </c>
      <c r="AA23" s="84">
        <f t="shared" si="15"/>
        <v>6.1892130857648109E-3</v>
      </c>
      <c r="AB23" s="5">
        <v>1143</v>
      </c>
      <c r="AC23" s="18">
        <f t="shared" si="30"/>
        <v>5</v>
      </c>
      <c r="AD23" s="19">
        <f t="shared" si="17"/>
        <v>4.3936731107205862E-3</v>
      </c>
      <c r="AE23" s="65">
        <v>1196</v>
      </c>
      <c r="AF23" s="74">
        <f t="shared" si="31"/>
        <v>53</v>
      </c>
      <c r="AG23" s="75">
        <f t="shared" si="19"/>
        <v>4.6369203849518703E-2</v>
      </c>
      <c r="AH23" s="5">
        <v>1429</v>
      </c>
      <c r="AI23" s="12">
        <f t="shared" si="32"/>
        <v>233</v>
      </c>
      <c r="AJ23" s="40">
        <f t="shared" si="21"/>
        <v>0.19481605351170561</v>
      </c>
      <c r="AK23" s="65">
        <v>1274</v>
      </c>
      <c r="AL23" s="74">
        <f t="shared" si="33"/>
        <v>-155</v>
      </c>
      <c r="AM23" s="75">
        <f t="shared" si="23"/>
        <v>-0.10846745976207139</v>
      </c>
    </row>
    <row r="24" spans="1:39" x14ac:dyDescent="0.2">
      <c r="A24" s="4" t="s">
        <v>23</v>
      </c>
      <c r="B24" s="65">
        <v>1274</v>
      </c>
      <c r="C24" s="66">
        <v>0.11</v>
      </c>
      <c r="D24" s="7">
        <v>1571</v>
      </c>
      <c r="E24" s="8">
        <f t="shared" si="0"/>
        <v>297</v>
      </c>
      <c r="F24" s="9">
        <f t="shared" si="24"/>
        <v>0.23312401883830458</v>
      </c>
      <c r="G24" s="65">
        <v>1393</v>
      </c>
      <c r="H24" s="74">
        <f t="shared" si="2"/>
        <v>-178</v>
      </c>
      <c r="I24" s="66">
        <f t="shared" si="3"/>
        <v>-0.11330362826225338</v>
      </c>
      <c r="J24" s="7">
        <v>1399</v>
      </c>
      <c r="K24" s="8">
        <f t="shared" si="4"/>
        <v>6</v>
      </c>
      <c r="L24" s="57">
        <f t="shared" si="25"/>
        <v>4.3072505384063042E-3</v>
      </c>
      <c r="M24" s="65">
        <v>1429</v>
      </c>
      <c r="N24" s="74">
        <f t="shared" si="6"/>
        <v>30</v>
      </c>
      <c r="O24" s="75">
        <f t="shared" si="7"/>
        <v>2.1443888491779806E-2</v>
      </c>
      <c r="P24" s="5">
        <v>1429</v>
      </c>
      <c r="Q24" s="11">
        <f t="shared" si="8"/>
        <v>0</v>
      </c>
      <c r="R24" s="6">
        <f t="shared" si="26"/>
        <v>0</v>
      </c>
      <c r="S24" s="65">
        <v>1155</v>
      </c>
      <c r="T24" s="79">
        <f t="shared" si="10"/>
        <v>-274</v>
      </c>
      <c r="U24" s="75">
        <f t="shared" si="27"/>
        <v>-0.19174247725682292</v>
      </c>
      <c r="V24" s="5">
        <v>1131</v>
      </c>
      <c r="W24" s="18">
        <f t="shared" si="28"/>
        <v>-24</v>
      </c>
      <c r="X24" s="40">
        <f t="shared" si="13"/>
        <v>-2.0779220779220786E-2</v>
      </c>
      <c r="Y24" s="65">
        <v>1079</v>
      </c>
      <c r="Z24" s="74">
        <f t="shared" si="29"/>
        <v>-52</v>
      </c>
      <c r="AA24" s="84">
        <f t="shared" si="15"/>
        <v>-4.5977011494252928E-2</v>
      </c>
      <c r="AB24" s="5">
        <v>1143</v>
      </c>
      <c r="AC24" s="18">
        <f t="shared" si="30"/>
        <v>64</v>
      </c>
      <c r="AD24" s="19">
        <f t="shared" si="17"/>
        <v>5.9314179796107425E-2</v>
      </c>
      <c r="AE24" s="65">
        <v>1167</v>
      </c>
      <c r="AF24" s="74">
        <f t="shared" si="31"/>
        <v>24</v>
      </c>
      <c r="AG24" s="75">
        <f t="shared" si="19"/>
        <v>2.09973753280841E-2</v>
      </c>
      <c r="AH24" s="5">
        <v>1524</v>
      </c>
      <c r="AI24" s="12">
        <f t="shared" si="32"/>
        <v>357</v>
      </c>
      <c r="AJ24" s="40">
        <f t="shared" si="21"/>
        <v>0.3059125964010283</v>
      </c>
      <c r="AK24" s="65">
        <v>1440</v>
      </c>
      <c r="AL24" s="74">
        <f t="shared" si="33"/>
        <v>-84</v>
      </c>
      <c r="AM24" s="75">
        <f t="shared" si="23"/>
        <v>-5.5118110236220486E-2</v>
      </c>
    </row>
    <row r="25" spans="1:39" x14ac:dyDescent="0.2">
      <c r="A25" s="4" t="s">
        <v>24</v>
      </c>
      <c r="B25" s="65">
        <v>3000</v>
      </c>
      <c r="C25" s="66">
        <v>0.45</v>
      </c>
      <c r="D25" s="7">
        <v>2900</v>
      </c>
      <c r="E25" s="8">
        <f t="shared" si="0"/>
        <v>-100</v>
      </c>
      <c r="F25" s="9">
        <f t="shared" si="24"/>
        <v>-3.3333333333333326E-2</v>
      </c>
      <c r="G25" s="65">
        <v>2700</v>
      </c>
      <c r="H25" s="74">
        <f t="shared" si="2"/>
        <v>-200</v>
      </c>
      <c r="I25" s="66">
        <f t="shared" si="3"/>
        <v>-6.8965517241379337E-2</v>
      </c>
      <c r="J25" s="7">
        <v>2600</v>
      </c>
      <c r="K25" s="8">
        <f t="shared" si="4"/>
        <v>-100</v>
      </c>
      <c r="L25" s="57">
        <f t="shared" si="25"/>
        <v>-3.703703703703709E-2</v>
      </c>
      <c r="M25" s="65" t="s">
        <v>6</v>
      </c>
      <c r="N25" s="74"/>
      <c r="O25" s="75"/>
      <c r="P25" s="5">
        <v>3133</v>
      </c>
      <c r="Q25" s="11"/>
      <c r="R25" s="6"/>
      <c r="S25" s="65">
        <v>2933</v>
      </c>
      <c r="T25" s="79">
        <f t="shared" si="10"/>
        <v>-200</v>
      </c>
      <c r="U25" s="75">
        <f t="shared" si="27"/>
        <v>-6.3836578359399931E-2</v>
      </c>
      <c r="V25" s="5">
        <v>3067</v>
      </c>
      <c r="W25" s="18">
        <f t="shared" si="28"/>
        <v>134</v>
      </c>
      <c r="X25" s="40">
        <f t="shared" si="13"/>
        <v>4.5687009887487307E-2</v>
      </c>
      <c r="Y25" s="65">
        <v>3200</v>
      </c>
      <c r="Z25" s="74">
        <f t="shared" si="29"/>
        <v>133</v>
      </c>
      <c r="AA25" s="84">
        <f t="shared" si="15"/>
        <v>4.3364851646560121E-2</v>
      </c>
      <c r="AB25" s="5">
        <v>3133</v>
      </c>
      <c r="AC25" s="18">
        <f t="shared" si="30"/>
        <v>-67</v>
      </c>
      <c r="AD25" s="19">
        <f t="shared" si="17"/>
        <v>-2.0937500000000053E-2</v>
      </c>
      <c r="AE25" s="65">
        <v>2967</v>
      </c>
      <c r="AF25" s="74">
        <f t="shared" si="31"/>
        <v>-166</v>
      </c>
      <c r="AG25" s="75">
        <f t="shared" si="19"/>
        <v>-5.2984360038301981E-2</v>
      </c>
      <c r="AH25" s="5">
        <v>3000</v>
      </c>
      <c r="AI25" s="12">
        <f t="shared" si="32"/>
        <v>33</v>
      </c>
      <c r="AJ25" s="40">
        <f t="shared" si="21"/>
        <v>1.1122345803842304E-2</v>
      </c>
      <c r="AK25" s="65">
        <v>2967</v>
      </c>
      <c r="AL25" s="74">
        <f t="shared" si="33"/>
        <v>-33</v>
      </c>
      <c r="AM25" s="75">
        <f t="shared" si="23"/>
        <v>-1.100000000000001E-2</v>
      </c>
    </row>
    <row r="26" spans="1:39" x14ac:dyDescent="0.2">
      <c r="A26" s="4" t="s">
        <v>25</v>
      </c>
      <c r="B26" s="65">
        <v>1258</v>
      </c>
      <c r="C26" s="66">
        <v>0.19</v>
      </c>
      <c r="D26" s="7">
        <v>1273</v>
      </c>
      <c r="E26" s="8">
        <f t="shared" si="0"/>
        <v>15</v>
      </c>
      <c r="F26" s="9">
        <f t="shared" si="24"/>
        <v>1.1923688394276599E-2</v>
      </c>
      <c r="G26" s="65">
        <v>1242</v>
      </c>
      <c r="H26" s="74">
        <f t="shared" si="2"/>
        <v>-31</v>
      </c>
      <c r="I26" s="66">
        <f t="shared" si="3"/>
        <v>-2.4351924587588392E-2</v>
      </c>
      <c r="J26" s="7">
        <v>1333</v>
      </c>
      <c r="K26" s="8">
        <f t="shared" si="4"/>
        <v>91</v>
      </c>
      <c r="L26" s="57">
        <f t="shared" si="25"/>
        <v>7.3268921095008155E-2</v>
      </c>
      <c r="M26" s="65">
        <v>1265</v>
      </c>
      <c r="N26" s="74">
        <f t="shared" si="6"/>
        <v>-68</v>
      </c>
      <c r="O26" s="75">
        <f t="shared" si="7"/>
        <v>-5.1012753188297122E-2</v>
      </c>
      <c r="P26" s="5">
        <v>1538</v>
      </c>
      <c r="Q26" s="11">
        <f t="shared" si="8"/>
        <v>273</v>
      </c>
      <c r="R26" s="6">
        <f t="shared" si="26"/>
        <v>0.21581027667984198</v>
      </c>
      <c r="S26" s="65">
        <v>1439</v>
      </c>
      <c r="T26" s="79">
        <f t="shared" si="10"/>
        <v>-99</v>
      </c>
      <c r="U26" s="75">
        <f t="shared" si="27"/>
        <v>-6.4369310793237933E-2</v>
      </c>
      <c r="V26" s="5">
        <v>1551</v>
      </c>
      <c r="W26" s="18">
        <f t="shared" si="28"/>
        <v>112</v>
      </c>
      <c r="X26" s="40">
        <f t="shared" si="13"/>
        <v>7.783182765809582E-2</v>
      </c>
      <c r="Y26" s="65">
        <v>1455</v>
      </c>
      <c r="Z26" s="74">
        <f t="shared" si="29"/>
        <v>-96</v>
      </c>
      <c r="AA26" s="84">
        <f t="shared" si="15"/>
        <v>-6.1895551257253434E-2</v>
      </c>
      <c r="AB26" s="5">
        <v>1629</v>
      </c>
      <c r="AC26" s="18">
        <f t="shared" si="30"/>
        <v>174</v>
      </c>
      <c r="AD26" s="19">
        <f t="shared" si="17"/>
        <v>0.1195876288659794</v>
      </c>
      <c r="AE26" s="65">
        <v>1879</v>
      </c>
      <c r="AF26" s="74">
        <f t="shared" si="31"/>
        <v>250</v>
      </c>
      <c r="AG26" s="75">
        <f t="shared" si="19"/>
        <v>0.15346838551258446</v>
      </c>
      <c r="AH26" s="5">
        <v>1750</v>
      </c>
      <c r="AI26" s="12">
        <f t="shared" si="32"/>
        <v>-129</v>
      </c>
      <c r="AJ26" s="40">
        <f t="shared" si="21"/>
        <v>-6.8653539116551365E-2</v>
      </c>
      <c r="AK26" s="65">
        <v>1920</v>
      </c>
      <c r="AL26" s="74">
        <f t="shared" si="33"/>
        <v>170</v>
      </c>
      <c r="AM26" s="75">
        <f t="shared" si="23"/>
        <v>9.7142857142857197E-2</v>
      </c>
    </row>
    <row r="27" spans="1:39" x14ac:dyDescent="0.2">
      <c r="A27" s="4" t="s">
        <v>26</v>
      </c>
      <c r="B27" s="65">
        <v>4394</v>
      </c>
      <c r="C27" s="66">
        <v>0.09</v>
      </c>
      <c r="D27" s="7">
        <v>4432</v>
      </c>
      <c r="E27" s="8">
        <f t="shared" si="0"/>
        <v>38</v>
      </c>
      <c r="F27" s="9">
        <f t="shared" si="24"/>
        <v>8.6481565771505675E-3</v>
      </c>
      <c r="G27" s="65">
        <v>4470</v>
      </c>
      <c r="H27" s="74">
        <f t="shared" si="2"/>
        <v>38</v>
      </c>
      <c r="I27" s="66">
        <f t="shared" si="3"/>
        <v>8.5740072202165063E-3</v>
      </c>
      <c r="J27" s="7">
        <v>4773</v>
      </c>
      <c r="K27" s="8">
        <f t="shared" si="4"/>
        <v>303</v>
      </c>
      <c r="L27" s="57">
        <f t="shared" si="25"/>
        <v>6.7785234899328861E-2</v>
      </c>
      <c r="M27" s="65">
        <v>4697</v>
      </c>
      <c r="N27" s="74">
        <f t="shared" si="6"/>
        <v>-76</v>
      </c>
      <c r="O27" s="75">
        <f t="shared" si="7"/>
        <v>-1.5922899643829869E-2</v>
      </c>
      <c r="P27" s="5">
        <v>4697</v>
      </c>
      <c r="Q27" s="11">
        <f t="shared" si="8"/>
        <v>0</v>
      </c>
      <c r="R27" s="6">
        <f t="shared" si="26"/>
        <v>0</v>
      </c>
      <c r="S27" s="65">
        <v>4773</v>
      </c>
      <c r="T27" s="79">
        <f t="shared" si="10"/>
        <v>76</v>
      </c>
      <c r="U27" s="75">
        <f t="shared" si="27"/>
        <v>1.6180540770704743E-2</v>
      </c>
      <c r="V27" s="5">
        <v>5152</v>
      </c>
      <c r="W27" s="18">
        <f t="shared" si="28"/>
        <v>379</v>
      </c>
      <c r="X27" s="40">
        <f t="shared" si="13"/>
        <v>7.9404986381730547E-2</v>
      </c>
      <c r="Y27" s="65">
        <v>5152</v>
      </c>
      <c r="Z27" s="74">
        <f t="shared" si="29"/>
        <v>0</v>
      </c>
      <c r="AA27" s="84">
        <f t="shared" si="15"/>
        <v>0</v>
      </c>
      <c r="AB27" s="5">
        <v>4811</v>
      </c>
      <c r="AC27" s="18">
        <f t="shared" si="30"/>
        <v>-341</v>
      </c>
      <c r="AD27" s="19">
        <f t="shared" si="17"/>
        <v>-6.6187888198757761E-2</v>
      </c>
      <c r="AE27" s="65">
        <v>4659</v>
      </c>
      <c r="AF27" s="74">
        <f t="shared" si="31"/>
        <v>-152</v>
      </c>
      <c r="AG27" s="75">
        <f t="shared" si="19"/>
        <v>-3.1594263146954904E-2</v>
      </c>
      <c r="AH27" s="5">
        <v>4811</v>
      </c>
      <c r="AI27" s="12">
        <f t="shared" si="32"/>
        <v>152</v>
      </c>
      <c r="AJ27" s="40">
        <f t="shared" si="21"/>
        <v>3.2625026829791848E-2</v>
      </c>
      <c r="AK27" s="65">
        <v>4773</v>
      </c>
      <c r="AL27" s="74">
        <f t="shared" si="33"/>
        <v>-38</v>
      </c>
      <c r="AM27" s="75">
        <f t="shared" si="23"/>
        <v>-7.8985657867387538E-3</v>
      </c>
    </row>
    <row r="28" spans="1:39" x14ac:dyDescent="0.2">
      <c r="A28" s="4" t="s">
        <v>27</v>
      </c>
      <c r="B28" s="65">
        <v>1271</v>
      </c>
      <c r="C28" s="66">
        <v>-0.15</v>
      </c>
      <c r="D28" s="7">
        <v>1400</v>
      </c>
      <c r="E28" s="8">
        <f t="shared" si="0"/>
        <v>129</v>
      </c>
      <c r="F28" s="9">
        <f t="shared" si="24"/>
        <v>0.10149488591660116</v>
      </c>
      <c r="G28" s="65">
        <v>1413</v>
      </c>
      <c r="H28" s="74">
        <f t="shared" si="2"/>
        <v>13</v>
      </c>
      <c r="I28" s="66">
        <f t="shared" si="3"/>
        <v>9.2857142857143415E-3</v>
      </c>
      <c r="J28" s="7">
        <v>1454</v>
      </c>
      <c r="K28" s="8">
        <f t="shared" si="4"/>
        <v>41</v>
      </c>
      <c r="L28" s="57">
        <f t="shared" si="25"/>
        <v>2.9016277423920656E-2</v>
      </c>
      <c r="M28" s="65">
        <v>1450</v>
      </c>
      <c r="N28" s="74">
        <f t="shared" si="6"/>
        <v>-4</v>
      </c>
      <c r="O28" s="75">
        <f t="shared" si="7"/>
        <v>-2.7510316368638543E-3</v>
      </c>
      <c r="P28" s="5">
        <v>1533</v>
      </c>
      <c r="Q28" s="11">
        <f t="shared" si="8"/>
        <v>83</v>
      </c>
      <c r="R28" s="6">
        <f t="shared" si="26"/>
        <v>5.7241379310344787E-2</v>
      </c>
      <c r="S28" s="65">
        <v>1467</v>
      </c>
      <c r="T28" s="79">
        <f t="shared" si="10"/>
        <v>-66</v>
      </c>
      <c r="U28" s="75">
        <f t="shared" si="27"/>
        <v>-4.3052837573385516E-2</v>
      </c>
      <c r="V28" s="5">
        <v>1500</v>
      </c>
      <c r="W28" s="18">
        <f t="shared" si="28"/>
        <v>33</v>
      </c>
      <c r="X28" s="40">
        <f t="shared" si="13"/>
        <v>2.249488752556239E-2</v>
      </c>
      <c r="Y28" s="65">
        <v>1733</v>
      </c>
      <c r="Z28" s="74">
        <f t="shared" si="29"/>
        <v>233</v>
      </c>
      <c r="AA28" s="84">
        <f t="shared" si="15"/>
        <v>0.15533333333333332</v>
      </c>
      <c r="AB28" s="5">
        <v>2483</v>
      </c>
      <c r="AC28" s="18">
        <f t="shared" si="30"/>
        <v>750</v>
      </c>
      <c r="AD28" s="19">
        <f t="shared" si="17"/>
        <v>0.43277553375649158</v>
      </c>
      <c r="AE28" s="65">
        <v>2533</v>
      </c>
      <c r="AF28" s="74">
        <f t="shared" si="31"/>
        <v>50</v>
      </c>
      <c r="AG28" s="75">
        <f t="shared" si="19"/>
        <v>2.0136931131695457E-2</v>
      </c>
      <c r="AH28" s="5">
        <v>3150</v>
      </c>
      <c r="AI28" s="12">
        <f t="shared" si="32"/>
        <v>617</v>
      </c>
      <c r="AJ28" s="40">
        <f t="shared" si="21"/>
        <v>0.2435846821950256</v>
      </c>
      <c r="AK28" s="65">
        <v>2975</v>
      </c>
      <c r="AL28" s="74">
        <f t="shared" si="33"/>
        <v>-175</v>
      </c>
      <c r="AM28" s="75">
        <f t="shared" si="23"/>
        <v>-5.555555555555558E-2</v>
      </c>
    </row>
    <row r="29" spans="1:39" x14ac:dyDescent="0.2">
      <c r="A29" s="4" t="s">
        <v>28</v>
      </c>
      <c r="B29" s="65">
        <v>2256</v>
      </c>
      <c r="C29" s="66">
        <v>0.17</v>
      </c>
      <c r="D29" s="7">
        <v>2199</v>
      </c>
      <c r="E29" s="8">
        <f t="shared" si="0"/>
        <v>-57</v>
      </c>
      <c r="F29" s="9">
        <f t="shared" si="24"/>
        <v>-2.5265957446808485E-2</v>
      </c>
      <c r="G29" s="65">
        <v>2205</v>
      </c>
      <c r="H29" s="74">
        <f t="shared" si="2"/>
        <v>6</v>
      </c>
      <c r="I29" s="66">
        <f t="shared" si="3"/>
        <v>2.7285129604366354E-3</v>
      </c>
      <c r="J29" s="7">
        <v>2064</v>
      </c>
      <c r="K29" s="8">
        <f t="shared" si="4"/>
        <v>-141</v>
      </c>
      <c r="L29" s="57">
        <f t="shared" si="25"/>
        <v>-6.3945578231292544E-2</v>
      </c>
      <c r="M29" s="65" t="s">
        <v>6</v>
      </c>
      <c r="N29" s="74"/>
      <c r="O29" s="75"/>
      <c r="P29" s="5">
        <v>3692</v>
      </c>
      <c r="Q29" s="11"/>
      <c r="R29" s="6"/>
      <c r="S29" s="65">
        <v>3776</v>
      </c>
      <c r="T29" s="79">
        <f t="shared" si="10"/>
        <v>84</v>
      </c>
      <c r="U29" s="75">
        <f t="shared" si="27"/>
        <v>2.2751895991332649E-2</v>
      </c>
      <c r="V29" s="5">
        <v>3744</v>
      </c>
      <c r="W29" s="18">
        <f t="shared" si="28"/>
        <v>-32</v>
      </c>
      <c r="X29" s="40">
        <f t="shared" si="13"/>
        <v>-8.4745762711864181E-3</v>
      </c>
      <c r="Y29" s="65" t="s">
        <v>6</v>
      </c>
      <c r="Z29" s="74"/>
      <c r="AA29" s="84"/>
      <c r="AB29" s="5">
        <v>1513</v>
      </c>
      <c r="AC29" s="18"/>
      <c r="AD29" s="19"/>
      <c r="AE29" s="65">
        <v>2103</v>
      </c>
      <c r="AF29" s="74">
        <f t="shared" si="31"/>
        <v>590</v>
      </c>
      <c r="AG29" s="75">
        <f t="shared" si="19"/>
        <v>0.38995373430270974</v>
      </c>
      <c r="AH29" s="5">
        <v>2949</v>
      </c>
      <c r="AI29" s="12">
        <f t="shared" si="32"/>
        <v>846</v>
      </c>
      <c r="AJ29" s="40">
        <f t="shared" si="21"/>
        <v>0.40228245363766058</v>
      </c>
      <c r="AK29" s="65">
        <v>2769</v>
      </c>
      <c r="AL29" s="74">
        <f t="shared" si="33"/>
        <v>-180</v>
      </c>
      <c r="AM29" s="75">
        <f t="shared" si="23"/>
        <v>-6.1037639877924765E-2</v>
      </c>
    </row>
    <row r="30" spans="1:39" x14ac:dyDescent="0.2">
      <c r="A30" s="4" t="s">
        <v>29</v>
      </c>
      <c r="B30" s="65">
        <v>356</v>
      </c>
      <c r="C30" s="66">
        <v>0.02</v>
      </c>
      <c r="D30" s="7">
        <v>350</v>
      </c>
      <c r="E30" s="8">
        <f t="shared" si="0"/>
        <v>-6</v>
      </c>
      <c r="F30" s="9">
        <f t="shared" si="24"/>
        <v>-1.6853932584269704E-2</v>
      </c>
      <c r="G30" s="65">
        <v>350</v>
      </c>
      <c r="H30" s="74">
        <f t="shared" si="2"/>
        <v>0</v>
      </c>
      <c r="I30" s="66">
        <f t="shared" si="3"/>
        <v>0</v>
      </c>
      <c r="J30" s="7">
        <v>361</v>
      </c>
      <c r="K30" s="8">
        <f t="shared" si="4"/>
        <v>11</v>
      </c>
      <c r="L30" s="57">
        <f t="shared" si="25"/>
        <v>3.1428571428571361E-2</v>
      </c>
      <c r="M30" s="65" t="s">
        <v>6</v>
      </c>
      <c r="N30" s="74"/>
      <c r="O30" s="75"/>
      <c r="P30" s="5" t="s">
        <v>6</v>
      </c>
      <c r="Q30" s="11"/>
      <c r="R30" s="6"/>
      <c r="S30" s="65" t="s">
        <v>6</v>
      </c>
      <c r="T30" s="79"/>
      <c r="U30" s="75"/>
      <c r="V30" s="5">
        <v>375</v>
      </c>
      <c r="W30" s="18"/>
      <c r="X30" s="40"/>
      <c r="Y30" s="65">
        <v>375</v>
      </c>
      <c r="Z30" s="74">
        <f t="shared" si="29"/>
        <v>0</v>
      </c>
      <c r="AA30" s="84">
        <f t="shared" si="15"/>
        <v>0</v>
      </c>
      <c r="AB30" s="5">
        <v>382</v>
      </c>
      <c r="AC30" s="18">
        <f t="shared" si="30"/>
        <v>7</v>
      </c>
      <c r="AD30" s="19">
        <f t="shared" si="17"/>
        <v>1.8666666666666609E-2</v>
      </c>
      <c r="AE30" s="65">
        <v>375</v>
      </c>
      <c r="AF30" s="74">
        <f t="shared" si="31"/>
        <v>-7</v>
      </c>
      <c r="AG30" s="75">
        <f t="shared" si="19"/>
        <v>-1.8324607329842979E-2</v>
      </c>
      <c r="AH30" s="5" t="s">
        <v>57</v>
      </c>
      <c r="AI30" s="12"/>
      <c r="AJ30" s="40"/>
      <c r="AK30" s="65" t="s">
        <v>57</v>
      </c>
      <c r="AL30" s="74"/>
      <c r="AM30" s="75"/>
    </row>
    <row r="31" spans="1:39" x14ac:dyDescent="0.2">
      <c r="A31" s="4" t="s">
        <v>30</v>
      </c>
      <c r="B31" s="65">
        <v>1074</v>
      </c>
      <c r="C31" s="66">
        <v>0</v>
      </c>
      <c r="D31" s="7">
        <v>1074</v>
      </c>
      <c r="E31" s="8">
        <f t="shared" si="0"/>
        <v>0</v>
      </c>
      <c r="F31" s="9">
        <f t="shared" si="24"/>
        <v>0</v>
      </c>
      <c r="G31" s="65">
        <v>1185</v>
      </c>
      <c r="H31" s="74">
        <f t="shared" si="2"/>
        <v>111</v>
      </c>
      <c r="I31" s="66">
        <f t="shared" si="3"/>
        <v>0.1033519553072626</v>
      </c>
      <c r="J31" s="7">
        <v>1185</v>
      </c>
      <c r="K31" s="8">
        <f t="shared" si="4"/>
        <v>0</v>
      </c>
      <c r="L31" s="57">
        <f t="shared" si="25"/>
        <v>0</v>
      </c>
      <c r="M31" s="65">
        <v>1361</v>
      </c>
      <c r="N31" s="74">
        <f t="shared" si="6"/>
        <v>176</v>
      </c>
      <c r="O31" s="75">
        <f t="shared" si="7"/>
        <v>0.1485232067510549</v>
      </c>
      <c r="P31" s="5">
        <v>1375</v>
      </c>
      <c r="Q31" s="11">
        <f t="shared" si="8"/>
        <v>14</v>
      </c>
      <c r="R31" s="6">
        <f t="shared" si="26"/>
        <v>1.0286554004408588E-2</v>
      </c>
      <c r="S31" s="65">
        <v>1412</v>
      </c>
      <c r="T31" s="79">
        <f t="shared" si="10"/>
        <v>37</v>
      </c>
      <c r="U31" s="75">
        <f t="shared" si="27"/>
        <v>2.6909090909090994E-2</v>
      </c>
      <c r="V31" s="5">
        <v>1403</v>
      </c>
      <c r="W31" s="18">
        <f t="shared" si="28"/>
        <v>-9</v>
      </c>
      <c r="X31" s="40">
        <f t="shared" si="13"/>
        <v>-6.3739376770538536E-3</v>
      </c>
      <c r="Y31" s="65">
        <v>1407</v>
      </c>
      <c r="Z31" s="74">
        <f t="shared" si="29"/>
        <v>4</v>
      </c>
      <c r="AA31" s="84">
        <f t="shared" si="15"/>
        <v>2.8510334996436626E-3</v>
      </c>
      <c r="AB31" s="5">
        <v>1167</v>
      </c>
      <c r="AC31" s="18">
        <f t="shared" si="30"/>
        <v>-240</v>
      </c>
      <c r="AD31" s="19">
        <f t="shared" si="17"/>
        <v>-0.17057569296375263</v>
      </c>
      <c r="AE31" s="65">
        <v>1250</v>
      </c>
      <c r="AF31" s="74">
        <f t="shared" si="31"/>
        <v>83</v>
      </c>
      <c r="AG31" s="75">
        <f t="shared" si="19"/>
        <v>7.1122536418166238E-2</v>
      </c>
      <c r="AH31" s="5">
        <v>1394</v>
      </c>
      <c r="AI31" s="12">
        <f t="shared" si="32"/>
        <v>144</v>
      </c>
      <c r="AJ31" s="40">
        <f t="shared" si="21"/>
        <v>0.11519999999999997</v>
      </c>
      <c r="AK31" s="65">
        <v>1370</v>
      </c>
      <c r="AL31" s="74">
        <f t="shared" si="33"/>
        <v>-24</v>
      </c>
      <c r="AM31" s="75">
        <f t="shared" si="23"/>
        <v>-1.7216642754662836E-2</v>
      </c>
    </row>
    <row r="32" spans="1:39" x14ac:dyDescent="0.2">
      <c r="A32" s="4" t="s">
        <v>31</v>
      </c>
      <c r="B32" s="65">
        <v>771</v>
      </c>
      <c r="C32" s="66">
        <v>-0.06</v>
      </c>
      <c r="D32" s="7">
        <v>865</v>
      </c>
      <c r="E32" s="8">
        <f t="shared" si="0"/>
        <v>94</v>
      </c>
      <c r="F32" s="9">
        <f t="shared" si="24"/>
        <v>0.12191958495460442</v>
      </c>
      <c r="G32" s="65">
        <v>927</v>
      </c>
      <c r="H32" s="74">
        <f t="shared" si="2"/>
        <v>62</v>
      </c>
      <c r="I32" s="66">
        <f t="shared" si="3"/>
        <v>7.1676300578034757E-2</v>
      </c>
      <c r="J32" s="7">
        <v>979</v>
      </c>
      <c r="K32" s="8">
        <f t="shared" si="4"/>
        <v>52</v>
      </c>
      <c r="L32" s="57">
        <f t="shared" si="25"/>
        <v>5.6094929881337574E-2</v>
      </c>
      <c r="M32" s="65">
        <v>979</v>
      </c>
      <c r="N32" s="74">
        <f t="shared" si="6"/>
        <v>0</v>
      </c>
      <c r="O32" s="75">
        <f t="shared" si="7"/>
        <v>0</v>
      </c>
      <c r="P32" s="5">
        <v>1016</v>
      </c>
      <c r="Q32" s="11">
        <f t="shared" si="8"/>
        <v>37</v>
      </c>
      <c r="R32" s="6">
        <f t="shared" si="26"/>
        <v>3.7793667007150145E-2</v>
      </c>
      <c r="S32" s="65">
        <v>911</v>
      </c>
      <c r="T32" s="79">
        <f t="shared" si="10"/>
        <v>-105</v>
      </c>
      <c r="U32" s="75">
        <f t="shared" si="27"/>
        <v>-0.10334645669291342</v>
      </c>
      <c r="V32" s="5">
        <v>883</v>
      </c>
      <c r="W32" s="18">
        <f t="shared" si="28"/>
        <v>-28</v>
      </c>
      <c r="X32" s="40">
        <f t="shared" si="13"/>
        <v>-3.0735455543358992E-2</v>
      </c>
      <c r="Y32" s="65">
        <v>833</v>
      </c>
      <c r="Z32" s="74">
        <f t="shared" si="29"/>
        <v>-50</v>
      </c>
      <c r="AA32" s="84">
        <f t="shared" si="15"/>
        <v>-5.662514156285392E-2</v>
      </c>
      <c r="AB32" s="5">
        <v>797</v>
      </c>
      <c r="AC32" s="18">
        <f t="shared" si="30"/>
        <v>-36</v>
      </c>
      <c r="AD32" s="19">
        <f t="shared" si="17"/>
        <v>-4.3217286914765896E-2</v>
      </c>
      <c r="AE32" s="65">
        <v>802</v>
      </c>
      <c r="AF32" s="74">
        <f t="shared" si="31"/>
        <v>5</v>
      </c>
      <c r="AG32" s="75">
        <f t="shared" si="19"/>
        <v>6.273525721455453E-3</v>
      </c>
      <c r="AH32" s="5">
        <v>870</v>
      </c>
      <c r="AI32" s="12">
        <f t="shared" si="32"/>
        <v>68</v>
      </c>
      <c r="AJ32" s="40">
        <f t="shared" si="21"/>
        <v>8.4788029925187081E-2</v>
      </c>
      <c r="AK32" s="65">
        <v>865</v>
      </c>
      <c r="AL32" s="74">
        <f t="shared" si="33"/>
        <v>-5</v>
      </c>
      <c r="AM32" s="75">
        <f t="shared" si="23"/>
        <v>-5.7471264367816577E-3</v>
      </c>
    </row>
    <row r="33" spans="1:41" ht="13.5" thickBot="1" x14ac:dyDescent="0.25">
      <c r="A33" s="4" t="s">
        <v>32</v>
      </c>
      <c r="B33" s="67">
        <v>1947</v>
      </c>
      <c r="C33" s="68">
        <v>0.04</v>
      </c>
      <c r="D33" s="51">
        <v>1973</v>
      </c>
      <c r="E33" s="25">
        <f t="shared" si="0"/>
        <v>26</v>
      </c>
      <c r="F33" s="52">
        <f t="shared" si="24"/>
        <v>1.335387776065744E-2</v>
      </c>
      <c r="G33" s="67">
        <v>2000</v>
      </c>
      <c r="H33" s="76">
        <f t="shared" si="2"/>
        <v>27</v>
      </c>
      <c r="I33" s="68">
        <f t="shared" si="3"/>
        <v>1.3684744044602182E-2</v>
      </c>
      <c r="J33" s="51">
        <v>2155</v>
      </c>
      <c r="K33" s="25">
        <f t="shared" si="4"/>
        <v>155</v>
      </c>
      <c r="L33" s="59">
        <f t="shared" si="25"/>
        <v>7.7499999999999902E-2</v>
      </c>
      <c r="M33" s="67">
        <v>2053</v>
      </c>
      <c r="N33" s="76">
        <f t="shared" si="6"/>
        <v>-102</v>
      </c>
      <c r="O33" s="77">
        <f t="shared" si="7"/>
        <v>-4.7331786542923471E-2</v>
      </c>
      <c r="P33" s="20">
        <v>2097</v>
      </c>
      <c r="Q33" s="26">
        <f t="shared" si="8"/>
        <v>44</v>
      </c>
      <c r="R33" s="22">
        <f t="shared" si="26"/>
        <v>2.1432050657574253E-2</v>
      </c>
      <c r="S33" s="67">
        <v>2127</v>
      </c>
      <c r="T33" s="80">
        <f t="shared" si="10"/>
        <v>30</v>
      </c>
      <c r="U33" s="77">
        <f t="shared" si="27"/>
        <v>1.4306151645207432E-2</v>
      </c>
      <c r="V33" s="20">
        <v>2133</v>
      </c>
      <c r="W33" s="21">
        <f t="shared" si="28"/>
        <v>6</v>
      </c>
      <c r="X33" s="41">
        <f t="shared" si="13"/>
        <v>2.8208744710860323E-3</v>
      </c>
      <c r="Y33" s="67">
        <v>2140</v>
      </c>
      <c r="Z33" s="76">
        <f t="shared" si="29"/>
        <v>7</v>
      </c>
      <c r="AA33" s="86">
        <f t="shared" si="15"/>
        <v>3.2817627754335721E-3</v>
      </c>
      <c r="AB33" s="20">
        <v>2140</v>
      </c>
      <c r="AC33" s="21">
        <f t="shared" si="30"/>
        <v>0</v>
      </c>
      <c r="AD33" s="23">
        <f t="shared" si="17"/>
        <v>0</v>
      </c>
      <c r="AE33" s="67">
        <v>1973</v>
      </c>
      <c r="AF33" s="76">
        <f t="shared" si="31"/>
        <v>-167</v>
      </c>
      <c r="AG33" s="77">
        <f t="shared" si="19"/>
        <v>-7.8037383177570141E-2</v>
      </c>
      <c r="AH33" s="20">
        <v>1987</v>
      </c>
      <c r="AI33" s="27">
        <f t="shared" si="32"/>
        <v>14</v>
      </c>
      <c r="AJ33" s="41">
        <f t="shared" si="21"/>
        <v>7.0957932083122177E-3</v>
      </c>
      <c r="AK33" s="67">
        <v>1800</v>
      </c>
      <c r="AL33" s="76">
        <f t="shared" si="33"/>
        <v>-187</v>
      </c>
      <c r="AM33" s="77">
        <f t="shared" si="23"/>
        <v>-9.4111726220432845E-2</v>
      </c>
    </row>
    <row r="34" spans="1:41" ht="13.5" thickBot="1" x14ac:dyDescent="0.25">
      <c r="A34" s="107" t="s">
        <v>33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9"/>
    </row>
    <row r="35" spans="1:41" x14ac:dyDescent="0.2">
      <c r="A35" s="4" t="s">
        <v>34</v>
      </c>
      <c r="B35" s="63">
        <v>1056</v>
      </c>
      <c r="C35" s="64">
        <v>-0.05</v>
      </c>
      <c r="D35" s="46">
        <v>1014</v>
      </c>
      <c r="E35" s="47">
        <f t="shared" si="0"/>
        <v>-42</v>
      </c>
      <c r="F35" s="48">
        <f t="shared" si="24"/>
        <v>-3.9772727272727293E-2</v>
      </c>
      <c r="G35" s="63">
        <v>1125</v>
      </c>
      <c r="H35" s="72">
        <f t="shared" si="2"/>
        <v>111</v>
      </c>
      <c r="I35" s="64">
        <f t="shared" si="3"/>
        <v>0.10946745562130178</v>
      </c>
      <c r="J35" s="46">
        <v>1056</v>
      </c>
      <c r="K35" s="47">
        <f t="shared" si="4"/>
        <v>-69</v>
      </c>
      <c r="L35" s="58">
        <f>+J35/G35-1</f>
        <v>-6.1333333333333351E-2</v>
      </c>
      <c r="M35" s="63">
        <v>2000</v>
      </c>
      <c r="N35" s="72">
        <f t="shared" si="6"/>
        <v>944</v>
      </c>
      <c r="O35" s="73">
        <f t="shared" si="7"/>
        <v>0.89393939393939403</v>
      </c>
      <c r="P35" s="13">
        <v>1333</v>
      </c>
      <c r="Q35" s="50">
        <f t="shared" si="8"/>
        <v>-667</v>
      </c>
      <c r="R35" s="15">
        <f t="shared" si="26"/>
        <v>-0.33350000000000002</v>
      </c>
      <c r="S35" s="63">
        <v>1972</v>
      </c>
      <c r="T35" s="78">
        <f t="shared" si="10"/>
        <v>639</v>
      </c>
      <c r="U35" s="73">
        <f t="shared" si="27"/>
        <v>0.4793698424606152</v>
      </c>
      <c r="V35" s="13">
        <v>2181</v>
      </c>
      <c r="W35" s="14">
        <f>+V35-S35</f>
        <v>209</v>
      </c>
      <c r="X35" s="15">
        <f t="shared" si="13"/>
        <v>0.10598377281947258</v>
      </c>
      <c r="Y35" s="63">
        <v>2181</v>
      </c>
      <c r="Z35" s="81">
        <f>+Y35-V35</f>
        <v>0</v>
      </c>
      <c r="AA35" s="82">
        <f t="shared" si="15"/>
        <v>0</v>
      </c>
      <c r="AB35" s="42">
        <v>1139</v>
      </c>
      <c r="AC35" s="14">
        <f>+AB35-Y35</f>
        <v>-1042</v>
      </c>
      <c r="AD35" s="89">
        <f t="shared" si="17"/>
        <v>-0.47776249426868411</v>
      </c>
      <c r="AE35" s="63">
        <v>979</v>
      </c>
      <c r="AF35" s="72">
        <f>+AE35-AB35</f>
        <v>-160</v>
      </c>
      <c r="AG35" s="73">
        <f t="shared" si="19"/>
        <v>-0.14047410008779626</v>
      </c>
      <c r="AH35" s="13">
        <v>1014</v>
      </c>
      <c r="AI35" s="42">
        <f>+AH35-AE35</f>
        <v>35</v>
      </c>
      <c r="AJ35" s="15">
        <f t="shared" si="21"/>
        <v>3.5750766087844665E-2</v>
      </c>
      <c r="AK35" s="63">
        <v>986</v>
      </c>
      <c r="AL35" s="72">
        <f>+AK35-AH35</f>
        <v>-28</v>
      </c>
      <c r="AM35" s="73">
        <f t="shared" si="23"/>
        <v>-2.7613412228796874E-2</v>
      </c>
    </row>
    <row r="36" spans="1:41" x14ac:dyDescent="0.2">
      <c r="A36" s="4" t="s">
        <v>35</v>
      </c>
      <c r="B36" s="65">
        <v>1030</v>
      </c>
      <c r="C36" s="66">
        <v>0.28999999999999998</v>
      </c>
      <c r="D36" s="7">
        <v>1060</v>
      </c>
      <c r="E36" s="8">
        <f t="shared" si="0"/>
        <v>30</v>
      </c>
      <c r="F36" s="9">
        <f t="shared" si="24"/>
        <v>2.9126213592232997E-2</v>
      </c>
      <c r="G36" s="65">
        <v>1100</v>
      </c>
      <c r="H36" s="74">
        <f t="shared" si="2"/>
        <v>40</v>
      </c>
      <c r="I36" s="66">
        <f t="shared" si="3"/>
        <v>3.7735849056603765E-2</v>
      </c>
      <c r="J36" s="7">
        <v>1225</v>
      </c>
      <c r="K36" s="8">
        <f t="shared" si="4"/>
        <v>125</v>
      </c>
      <c r="L36" s="57">
        <f t="shared" ref="L36:L39" si="34">+J36/G36-1</f>
        <v>0.11363636363636354</v>
      </c>
      <c r="M36" s="65">
        <v>1370</v>
      </c>
      <c r="N36" s="74">
        <f t="shared" si="6"/>
        <v>145</v>
      </c>
      <c r="O36" s="75">
        <f t="shared" si="7"/>
        <v>0.1183673469387756</v>
      </c>
      <c r="P36" s="5">
        <v>1417</v>
      </c>
      <c r="Q36" s="11">
        <f t="shared" si="8"/>
        <v>47</v>
      </c>
      <c r="R36" s="6">
        <f t="shared" si="26"/>
        <v>3.4306569343065751E-2</v>
      </c>
      <c r="S36" s="65">
        <v>1300</v>
      </c>
      <c r="T36" s="79">
        <f t="shared" si="10"/>
        <v>-117</v>
      </c>
      <c r="U36" s="75">
        <f t="shared" si="27"/>
        <v>-8.256880733944949E-2</v>
      </c>
      <c r="V36" s="5">
        <v>1170</v>
      </c>
      <c r="W36" s="18">
        <f t="shared" ref="W36:W40" si="35">+V36-S36</f>
        <v>-130</v>
      </c>
      <c r="X36" s="6">
        <f t="shared" si="13"/>
        <v>-9.9999999999999978E-2</v>
      </c>
      <c r="Y36" s="65">
        <v>1153</v>
      </c>
      <c r="Z36" s="83">
        <f t="shared" ref="Z36:Z40" si="36">+Y36-V36</f>
        <v>-17</v>
      </c>
      <c r="AA36" s="84">
        <f t="shared" si="15"/>
        <v>-1.4529914529914478E-2</v>
      </c>
      <c r="AB36" s="12">
        <v>783</v>
      </c>
      <c r="AC36" s="18">
        <f t="shared" ref="AC36:AC40" si="37">+AB36-Y36</f>
        <v>-370</v>
      </c>
      <c r="AD36" s="89">
        <f t="shared" si="17"/>
        <v>-0.32090199479618386</v>
      </c>
      <c r="AE36" s="65">
        <v>783</v>
      </c>
      <c r="AF36" s="74">
        <f t="shared" ref="AF36:AF40" si="38">+AE36-AB36</f>
        <v>0</v>
      </c>
      <c r="AG36" s="75">
        <f t="shared" si="19"/>
        <v>0</v>
      </c>
      <c r="AH36" s="5">
        <v>833</v>
      </c>
      <c r="AI36" s="12">
        <f t="shared" ref="AI36:AI40" si="39">+AH36-AE36</f>
        <v>50</v>
      </c>
      <c r="AJ36" s="6">
        <f t="shared" si="21"/>
        <v>6.3856960408684493E-2</v>
      </c>
      <c r="AK36" s="65">
        <v>847</v>
      </c>
      <c r="AL36" s="74">
        <f t="shared" ref="AL36:AL40" si="40">+AK36-AH36</f>
        <v>14</v>
      </c>
      <c r="AM36" s="75">
        <f t="shared" si="23"/>
        <v>1.6806722689075571E-2</v>
      </c>
    </row>
    <row r="37" spans="1:41" x14ac:dyDescent="0.2">
      <c r="A37" s="4" t="s">
        <v>36</v>
      </c>
      <c r="B37" s="65">
        <v>2000</v>
      </c>
      <c r="C37" s="66">
        <v>0.08</v>
      </c>
      <c r="D37" s="7">
        <v>2000</v>
      </c>
      <c r="E37" s="8">
        <f t="shared" si="0"/>
        <v>0</v>
      </c>
      <c r="F37" s="9">
        <f t="shared" si="24"/>
        <v>0</v>
      </c>
      <c r="G37" s="65">
        <v>2000</v>
      </c>
      <c r="H37" s="74">
        <f t="shared" si="2"/>
        <v>0</v>
      </c>
      <c r="I37" s="66">
        <f t="shared" si="3"/>
        <v>0</v>
      </c>
      <c r="J37" s="7">
        <v>2222</v>
      </c>
      <c r="K37" s="8">
        <f t="shared" si="4"/>
        <v>222</v>
      </c>
      <c r="L37" s="57">
        <f t="shared" si="34"/>
        <v>0.11099999999999999</v>
      </c>
      <c r="M37" s="65">
        <v>2667</v>
      </c>
      <c r="N37" s="74">
        <f t="shared" si="6"/>
        <v>445</v>
      </c>
      <c r="O37" s="75">
        <f t="shared" si="7"/>
        <v>0.20027002700270025</v>
      </c>
      <c r="P37" s="5">
        <v>3000</v>
      </c>
      <c r="Q37" s="11">
        <f t="shared" si="8"/>
        <v>333</v>
      </c>
      <c r="R37" s="6">
        <f t="shared" si="26"/>
        <v>0.12485939257592804</v>
      </c>
      <c r="S37" s="65">
        <v>2444</v>
      </c>
      <c r="T37" s="79">
        <f t="shared" si="10"/>
        <v>-556</v>
      </c>
      <c r="U37" s="75">
        <f t="shared" si="27"/>
        <v>-0.18533333333333335</v>
      </c>
      <c r="V37" s="5">
        <v>2204</v>
      </c>
      <c r="W37" s="18">
        <f t="shared" si="35"/>
        <v>-240</v>
      </c>
      <c r="X37" s="6">
        <f t="shared" si="13"/>
        <v>-9.8199672667757754E-2</v>
      </c>
      <c r="Y37" s="65">
        <v>2333</v>
      </c>
      <c r="Z37" s="83">
        <f t="shared" si="36"/>
        <v>129</v>
      </c>
      <c r="AA37" s="84">
        <f t="shared" si="15"/>
        <v>5.8529945553539076E-2</v>
      </c>
      <c r="AB37" s="12">
        <v>1778</v>
      </c>
      <c r="AC37" s="18">
        <f t="shared" si="37"/>
        <v>-555</v>
      </c>
      <c r="AD37" s="89">
        <f t="shared" si="17"/>
        <v>-0.23789112730390061</v>
      </c>
      <c r="AE37" s="65">
        <v>1778</v>
      </c>
      <c r="AF37" s="74">
        <f t="shared" si="38"/>
        <v>0</v>
      </c>
      <c r="AG37" s="75">
        <f t="shared" si="19"/>
        <v>0</v>
      </c>
      <c r="AH37" s="5">
        <v>1796</v>
      </c>
      <c r="AI37" s="12">
        <f t="shared" si="39"/>
        <v>18</v>
      </c>
      <c r="AJ37" s="6">
        <f t="shared" si="21"/>
        <v>1.0123734533183271E-2</v>
      </c>
      <c r="AK37" s="65">
        <v>1759</v>
      </c>
      <c r="AL37" s="74">
        <f t="shared" si="40"/>
        <v>-37</v>
      </c>
      <c r="AM37" s="75">
        <f t="shared" si="23"/>
        <v>-2.060133630289529E-2</v>
      </c>
    </row>
    <row r="38" spans="1:41" x14ac:dyDescent="0.2">
      <c r="A38" s="4" t="s">
        <v>37</v>
      </c>
      <c r="B38" s="65">
        <v>1500</v>
      </c>
      <c r="C38" s="66">
        <v>0</v>
      </c>
      <c r="D38" s="7">
        <v>1500</v>
      </c>
      <c r="E38" s="8">
        <f t="shared" si="0"/>
        <v>0</v>
      </c>
      <c r="F38" s="9">
        <f t="shared" si="24"/>
        <v>0</v>
      </c>
      <c r="G38" s="65">
        <v>1500</v>
      </c>
      <c r="H38" s="74">
        <f t="shared" si="2"/>
        <v>0</v>
      </c>
      <c r="I38" s="66">
        <f t="shared" si="3"/>
        <v>0</v>
      </c>
      <c r="J38" s="7">
        <v>1500</v>
      </c>
      <c r="K38" s="8">
        <f t="shared" si="4"/>
        <v>0</v>
      </c>
      <c r="L38" s="57">
        <f t="shared" si="34"/>
        <v>0</v>
      </c>
      <c r="M38" s="65">
        <v>1517</v>
      </c>
      <c r="N38" s="74">
        <f t="shared" si="6"/>
        <v>17</v>
      </c>
      <c r="O38" s="75">
        <f t="shared" si="7"/>
        <v>1.1333333333333417E-2</v>
      </c>
      <c r="P38" s="5">
        <v>1517</v>
      </c>
      <c r="Q38" s="11">
        <f t="shared" si="8"/>
        <v>0</v>
      </c>
      <c r="R38" s="6">
        <f t="shared" si="26"/>
        <v>0</v>
      </c>
      <c r="S38" s="65">
        <v>1500</v>
      </c>
      <c r="T38" s="79">
        <f t="shared" si="10"/>
        <v>-17</v>
      </c>
      <c r="U38" s="75">
        <f t="shared" si="27"/>
        <v>-1.1206328279498967E-2</v>
      </c>
      <c r="V38" s="5">
        <v>1500</v>
      </c>
      <c r="W38" s="18">
        <f t="shared" si="35"/>
        <v>0</v>
      </c>
      <c r="X38" s="6">
        <f t="shared" si="13"/>
        <v>0</v>
      </c>
      <c r="Y38" s="65">
        <v>1500</v>
      </c>
      <c r="Z38" s="83">
        <f t="shared" si="36"/>
        <v>0</v>
      </c>
      <c r="AA38" s="84">
        <f t="shared" si="15"/>
        <v>0</v>
      </c>
      <c r="AB38" s="12">
        <v>1700</v>
      </c>
      <c r="AC38" s="18">
        <f t="shared" si="37"/>
        <v>200</v>
      </c>
      <c r="AD38" s="89">
        <f t="shared" si="17"/>
        <v>0.1333333333333333</v>
      </c>
      <c r="AE38" s="65" t="s">
        <v>6</v>
      </c>
      <c r="AF38" s="74"/>
      <c r="AG38" s="75"/>
      <c r="AH38" s="5" t="s">
        <v>6</v>
      </c>
      <c r="AI38" s="12"/>
      <c r="AJ38" s="6"/>
      <c r="AK38" s="65">
        <v>1500</v>
      </c>
      <c r="AL38" s="74"/>
      <c r="AM38" s="75"/>
    </row>
    <row r="39" spans="1:41" x14ac:dyDescent="0.2">
      <c r="A39" s="4" t="s">
        <v>38</v>
      </c>
      <c r="B39" s="65">
        <v>1275</v>
      </c>
      <c r="C39" s="66">
        <v>0</v>
      </c>
      <c r="D39" s="7">
        <v>1358</v>
      </c>
      <c r="E39" s="8">
        <f t="shared" si="0"/>
        <v>83</v>
      </c>
      <c r="F39" s="9">
        <f t="shared" si="24"/>
        <v>6.5098039215686354E-2</v>
      </c>
      <c r="G39" s="65">
        <v>1467</v>
      </c>
      <c r="H39" s="74">
        <f t="shared" si="2"/>
        <v>109</v>
      </c>
      <c r="I39" s="66">
        <f t="shared" si="3"/>
        <v>8.0265095729013192E-2</v>
      </c>
      <c r="J39" s="7">
        <v>1433</v>
      </c>
      <c r="K39" s="8">
        <f t="shared" si="4"/>
        <v>-34</v>
      </c>
      <c r="L39" s="57">
        <f t="shared" si="34"/>
        <v>-2.3176550783912786E-2</v>
      </c>
      <c r="M39" s="65">
        <v>1400</v>
      </c>
      <c r="N39" s="74">
        <f t="shared" si="6"/>
        <v>-33</v>
      </c>
      <c r="O39" s="75">
        <f t="shared" si="7"/>
        <v>-2.3028611304954594E-2</v>
      </c>
      <c r="P39" s="5">
        <v>1417</v>
      </c>
      <c r="Q39" s="11">
        <f t="shared" si="8"/>
        <v>17</v>
      </c>
      <c r="R39" s="6">
        <f t="shared" si="26"/>
        <v>1.2142857142857233E-2</v>
      </c>
      <c r="S39" s="65">
        <v>1392</v>
      </c>
      <c r="T39" s="79">
        <f t="shared" si="10"/>
        <v>-25</v>
      </c>
      <c r="U39" s="75">
        <f t="shared" si="27"/>
        <v>-1.7642907551164377E-2</v>
      </c>
      <c r="V39" s="5">
        <v>1358</v>
      </c>
      <c r="W39" s="18">
        <f t="shared" si="35"/>
        <v>-34</v>
      </c>
      <c r="X39" s="6">
        <f t="shared" si="13"/>
        <v>-2.4425287356321879E-2</v>
      </c>
      <c r="Y39" s="65">
        <v>1350</v>
      </c>
      <c r="Z39" s="83">
        <f t="shared" si="36"/>
        <v>-8</v>
      </c>
      <c r="AA39" s="84">
        <f t="shared" si="15"/>
        <v>-5.8910162002945299E-3</v>
      </c>
      <c r="AB39" s="12">
        <v>1500</v>
      </c>
      <c r="AC39" s="18">
        <f t="shared" si="37"/>
        <v>150</v>
      </c>
      <c r="AD39" s="89">
        <f t="shared" si="17"/>
        <v>0.11111111111111116</v>
      </c>
      <c r="AE39" s="65">
        <v>1450</v>
      </c>
      <c r="AF39" s="74">
        <f t="shared" si="38"/>
        <v>-50</v>
      </c>
      <c r="AG39" s="75">
        <f t="shared" si="19"/>
        <v>-3.3333333333333326E-2</v>
      </c>
      <c r="AH39" s="5">
        <v>1450</v>
      </c>
      <c r="AI39" s="12">
        <f t="shared" si="39"/>
        <v>0</v>
      </c>
      <c r="AJ39" s="6">
        <f t="shared" si="21"/>
        <v>0</v>
      </c>
      <c r="AK39" s="65">
        <v>1435</v>
      </c>
      <c r="AL39" s="74">
        <f t="shared" si="40"/>
        <v>-15</v>
      </c>
      <c r="AM39" s="75">
        <f t="shared" si="23"/>
        <v>-1.0344827586206917E-2</v>
      </c>
    </row>
    <row r="40" spans="1:41" ht="13.5" thickBot="1" x14ac:dyDescent="0.25">
      <c r="A40" s="24" t="s">
        <v>39</v>
      </c>
      <c r="B40" s="67">
        <v>786</v>
      </c>
      <c r="C40" s="68">
        <v>0.1</v>
      </c>
      <c r="D40" s="20">
        <v>790</v>
      </c>
      <c r="E40" s="25">
        <f t="shared" si="0"/>
        <v>4</v>
      </c>
      <c r="F40" s="52">
        <f t="shared" si="24"/>
        <v>5.0890585241729624E-3</v>
      </c>
      <c r="G40" s="67">
        <v>786</v>
      </c>
      <c r="H40" s="76">
        <f t="shared" si="2"/>
        <v>-4</v>
      </c>
      <c r="I40" s="68">
        <f t="shared" si="3"/>
        <v>-5.0632911392405333E-3</v>
      </c>
      <c r="J40" s="20">
        <v>792</v>
      </c>
      <c r="K40" s="25">
        <f t="shared" si="4"/>
        <v>6</v>
      </c>
      <c r="L40" s="59">
        <f>+J40/G40-1</f>
        <v>7.6335877862594437E-3</v>
      </c>
      <c r="M40" s="67">
        <v>804</v>
      </c>
      <c r="N40" s="76">
        <f t="shared" si="6"/>
        <v>12</v>
      </c>
      <c r="O40" s="77">
        <f t="shared" si="7"/>
        <v>1.5151515151515138E-2</v>
      </c>
      <c r="P40" s="20">
        <v>810</v>
      </c>
      <c r="Q40" s="26">
        <f t="shared" si="8"/>
        <v>6</v>
      </c>
      <c r="R40" s="22">
        <f t="shared" si="26"/>
        <v>7.4626865671640896E-3</v>
      </c>
      <c r="S40" s="67">
        <v>738</v>
      </c>
      <c r="T40" s="80">
        <f t="shared" si="10"/>
        <v>-72</v>
      </c>
      <c r="U40" s="77">
        <f t="shared" si="27"/>
        <v>-8.8888888888888906E-2</v>
      </c>
      <c r="V40" s="20">
        <v>738</v>
      </c>
      <c r="W40" s="21">
        <f t="shared" si="35"/>
        <v>0</v>
      </c>
      <c r="X40" s="22">
        <f t="shared" si="13"/>
        <v>0</v>
      </c>
      <c r="Y40" s="67">
        <v>946</v>
      </c>
      <c r="Z40" s="85">
        <f t="shared" si="36"/>
        <v>208</v>
      </c>
      <c r="AA40" s="86">
        <f t="shared" si="15"/>
        <v>0.28184281842818426</v>
      </c>
      <c r="AB40" s="27">
        <v>702</v>
      </c>
      <c r="AC40" s="21">
        <f t="shared" si="37"/>
        <v>-244</v>
      </c>
      <c r="AD40" s="89">
        <f t="shared" si="17"/>
        <v>-0.25792811839323471</v>
      </c>
      <c r="AE40" s="67">
        <v>714</v>
      </c>
      <c r="AF40" s="76">
        <f t="shared" si="38"/>
        <v>12</v>
      </c>
      <c r="AG40" s="77">
        <f t="shared" si="19"/>
        <v>1.7094017094017033E-2</v>
      </c>
      <c r="AH40" s="20">
        <v>690</v>
      </c>
      <c r="AI40" s="27">
        <f t="shared" si="39"/>
        <v>-24</v>
      </c>
      <c r="AJ40" s="22">
        <f t="shared" si="21"/>
        <v>-3.3613445378151252E-2</v>
      </c>
      <c r="AK40" s="67">
        <v>705</v>
      </c>
      <c r="AL40" s="76">
        <f t="shared" si="40"/>
        <v>15</v>
      </c>
      <c r="AM40" s="77">
        <f t="shared" si="23"/>
        <v>2.1739130434782705E-2</v>
      </c>
    </row>
    <row r="41" spans="1:41" x14ac:dyDescent="0.2">
      <c r="A41" s="92" t="s">
        <v>58</v>
      </c>
      <c r="B41" s="93"/>
      <c r="C41" s="94"/>
      <c r="D41" s="93"/>
      <c r="E41" s="93"/>
      <c r="F41" s="94"/>
      <c r="G41" s="93"/>
      <c r="H41" s="93"/>
      <c r="I41" s="94"/>
      <c r="J41" s="93"/>
      <c r="K41" s="93"/>
      <c r="L41" s="95"/>
      <c r="M41" s="93"/>
      <c r="N41" s="93"/>
      <c r="O41" s="94"/>
      <c r="P41" s="93"/>
      <c r="Q41" s="93"/>
      <c r="R41" s="94"/>
      <c r="S41" s="93"/>
      <c r="T41" s="93"/>
      <c r="U41" s="94"/>
      <c r="V41" s="93"/>
      <c r="W41" s="93"/>
      <c r="X41" s="94"/>
      <c r="Y41" s="93"/>
      <c r="Z41" s="93"/>
      <c r="AA41" s="96"/>
      <c r="AB41" s="93"/>
      <c r="AC41" s="93"/>
      <c r="AD41" s="97"/>
      <c r="AE41" s="93"/>
      <c r="AF41" s="93"/>
      <c r="AG41" s="94"/>
      <c r="AH41" s="93"/>
      <c r="AI41" s="93"/>
      <c r="AJ41" s="94"/>
      <c r="AK41" s="93"/>
      <c r="AL41" s="93"/>
      <c r="AM41" s="94"/>
      <c r="AN41" s="98"/>
      <c r="AO41" s="98"/>
    </row>
    <row r="42" spans="1:41" x14ac:dyDescent="0.2">
      <c r="A42" s="28" t="s">
        <v>40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29"/>
      <c r="N42" s="29"/>
      <c r="O42" s="30"/>
      <c r="P42" s="29"/>
      <c r="Q42" s="29"/>
      <c r="R42" s="30"/>
      <c r="S42" s="1"/>
      <c r="T42" s="1"/>
      <c r="U42" s="1"/>
      <c r="V42" s="29"/>
      <c r="W42" s="29"/>
      <c r="X42" s="30"/>
      <c r="Y42" s="43"/>
      <c r="Z42" s="43"/>
      <c r="AA42" s="44"/>
      <c r="AE42" s="29"/>
      <c r="AF42" s="29"/>
      <c r="AG42" s="30"/>
      <c r="AH42" s="29"/>
      <c r="AI42" s="29"/>
      <c r="AJ42" s="30"/>
      <c r="AK42" s="29"/>
      <c r="AL42" s="29"/>
      <c r="AM42" s="30"/>
    </row>
    <row r="43" spans="1:41" x14ac:dyDescent="0.2">
      <c r="A43" s="38" t="s">
        <v>41</v>
      </c>
      <c r="B43" s="38"/>
      <c r="C43" s="38"/>
      <c r="AH43" s="29"/>
      <c r="AI43" s="29"/>
      <c r="AJ43" s="30"/>
    </row>
    <row r="44" spans="1:41" x14ac:dyDescent="0.2">
      <c r="A44" s="28" t="s">
        <v>42</v>
      </c>
      <c r="F44" s="1"/>
      <c r="G44" s="1"/>
      <c r="H44" s="1"/>
      <c r="I44" s="1"/>
      <c r="J44" s="1"/>
      <c r="K44" s="1"/>
      <c r="L44" s="1"/>
      <c r="M44" s="29"/>
      <c r="N44" s="29"/>
      <c r="O44" s="30"/>
      <c r="P44" s="29"/>
      <c r="Q44" s="29"/>
      <c r="R44" s="30"/>
      <c r="S44" s="1"/>
      <c r="T44" s="1"/>
      <c r="U44" s="1"/>
      <c r="V44" s="29"/>
      <c r="W44" s="29"/>
      <c r="X44" s="30"/>
      <c r="Y44" s="29"/>
      <c r="Z44" s="29"/>
      <c r="AA44" s="30"/>
      <c r="AE44" s="29"/>
      <c r="AF44" s="29"/>
      <c r="AG44" s="30"/>
      <c r="AH44" s="29"/>
      <c r="AI44" s="29"/>
      <c r="AJ44" s="30"/>
      <c r="AK44" s="29"/>
      <c r="AL44" s="29"/>
      <c r="AM44" s="30"/>
    </row>
  </sheetData>
  <mergeCells count="18">
    <mergeCell ref="A2:AM2"/>
    <mergeCell ref="AK3:AM3"/>
    <mergeCell ref="AH3:AJ3"/>
    <mergeCell ref="A17:AM17"/>
    <mergeCell ref="A5:AM5"/>
    <mergeCell ref="S3:U3"/>
    <mergeCell ref="V3:X3"/>
    <mergeCell ref="Y3:AA3"/>
    <mergeCell ref="AE3:AG3"/>
    <mergeCell ref="AB3:AD3"/>
    <mergeCell ref="D3:F3"/>
    <mergeCell ref="G3:I3"/>
    <mergeCell ref="J3:L3"/>
    <mergeCell ref="M3:O3"/>
    <mergeCell ref="P3:R3"/>
    <mergeCell ref="A3:A4"/>
    <mergeCell ref="B3:C3"/>
    <mergeCell ref="A34:AM3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precios</vt:lpstr>
    </vt:vector>
  </TitlesOfParts>
  <Company>MADR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</dc:creator>
  <cp:lastModifiedBy>Alejandro Henao</cp:lastModifiedBy>
  <dcterms:created xsi:type="dcterms:W3CDTF">2013-09-02T14:32:05Z</dcterms:created>
  <dcterms:modified xsi:type="dcterms:W3CDTF">2013-09-06T21:16:33Z</dcterms:modified>
</cp:coreProperties>
</file>